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6" r:id="rId1"/>
  </sheets>
  <definedNames>
    <definedName name="_xlnm._FilterDatabase" localSheetId="0" hidden="1">Sheet1!$A$8:$N$13</definedName>
    <definedName name="_xlnm.Print_Titles" localSheetId="0">Sheet1!$1:$4</definedName>
  </definedNames>
  <calcPr calcId="144525"/>
</workbook>
</file>

<file path=xl/sharedStrings.xml><?xml version="1.0" encoding="utf-8"?>
<sst xmlns="http://schemas.openxmlformats.org/spreadsheetml/2006/main" count="41" uniqueCount="35">
  <si>
    <t>洱源县2023年第三批省级财政衔接推进乡村振兴补助资金项目计划表</t>
  </si>
  <si>
    <t>填报单位：洱源县乡村振兴局</t>
  </si>
  <si>
    <t>序号</t>
  </si>
  <si>
    <t>项目名称</t>
  </si>
  <si>
    <t>项目建设内容及规模</t>
  </si>
  <si>
    <t>批复年度</t>
  </si>
  <si>
    <t>建设性质</t>
  </si>
  <si>
    <t>批复投资
（万元）</t>
  </si>
  <si>
    <t>结算审核价（万元）</t>
  </si>
  <si>
    <t>已下达资金（万元）</t>
  </si>
  <si>
    <t xml:space="preserve">计划下达资金（万元）   </t>
  </si>
  <si>
    <t>脱贫村投入</t>
  </si>
  <si>
    <t>产业发展投入</t>
  </si>
  <si>
    <t>备注</t>
  </si>
  <si>
    <t>金额</t>
  </si>
  <si>
    <t>比例</t>
  </si>
  <si>
    <t>合计</t>
  </si>
  <si>
    <t>一</t>
  </si>
  <si>
    <t>政策类项目</t>
  </si>
  <si>
    <t>2023年脱贫人口和监测对象外出务工补助项目</t>
  </si>
  <si>
    <t>兑付2023年脱贫人口和监测对象外出务工一次性交通补助。</t>
  </si>
  <si>
    <t>新建</t>
  </si>
  <si>
    <t>二</t>
  </si>
  <si>
    <t>续建项目</t>
  </si>
  <si>
    <t>洱源县右所镇松曲村资源循环回收利用项目</t>
  </si>
  <si>
    <t>1.场地平整1000平方米；2.新建厂房1800平方米；3.新建生产用房323平方米；4.新建220立方米消防水池一座及泵房20平方米；5.围墙360米；6.场地硬化约1100平方米；7.排水沟约185米；8.大门及水电工程；9.购置安装变压器和地磅秤；10.设备购置。</t>
  </si>
  <si>
    <t>续建</t>
  </si>
  <si>
    <t>洱源县炼铁乡纸厂村人畜饮水恢复重建项目</t>
  </si>
  <si>
    <t>2立方米取水池24个、20立方米蓄水池10个、PE32管7000米、PE25管9900米、PE20管950米。</t>
  </si>
  <si>
    <t>洱源县炼铁乡新庄、北邑村人畜饮水恢复重建项目</t>
  </si>
  <si>
    <t>1.新庄村汉庄、鸡鸣寺、草坝子、团结组：取水池4个、蓄水池5个、分水池3个，管网8500米；2.石明月小组：蓄水池3个、管网7000米；3.禾头组：蓄水池3个、分水池1个、管网4000米；4.创业组：蓄水池1个、管网3000米；5.北邑新宅组：管网4500米。</t>
  </si>
  <si>
    <t>乔后镇橞洁机制木炭项目</t>
  </si>
  <si>
    <t>项目占地面积6.79亩，新建机制炭加工厂房2070.88平方米、配套场地平整、绿化工程、道路硬化、供电设备等附属设施。</t>
  </si>
  <si>
    <t>乔后镇集镇区农贸市场提升改造项目</t>
  </si>
  <si>
    <t>项目占地面积6.14亩，主要建设内容：综合交易楼2730.06平方米（设置112个混凝土售卖摊位、26间内部隔间及公厕1座）。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</si>
</sst>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0"/>
      <color rgb="FFFF0000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theme="1"/>
      <name val="Arial"/>
      <charset val="0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1" fillId="0" borderId="0"/>
  </cellStyleXfs>
  <cellXfs count="3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176" fontId="6" fillId="0" borderId="3" xfId="0" applyNumberFormat="1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176" fontId="1" fillId="0" borderId="3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left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176" fontId="10" fillId="0" borderId="3" xfId="0" applyNumberFormat="1" applyFont="1" applyFill="1" applyBorder="1" applyAlignment="1">
      <alignment horizontal="right" vertical="center" wrapText="1"/>
    </xf>
    <xf numFmtId="176" fontId="1" fillId="0" borderId="3" xfId="0" applyNumberFormat="1" applyFont="1" applyFill="1" applyBorder="1" applyAlignment="1">
      <alignment horizontal="right" vertical="center"/>
    </xf>
    <xf numFmtId="31" fontId="1" fillId="0" borderId="0" xfId="0" applyNumberFormat="1" applyFont="1" applyFill="1" applyAlignment="1">
      <alignment horizontal="righ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0" fontId="6" fillId="0" borderId="3" xfId="0" applyNumberFormat="1" applyFont="1" applyFill="1" applyBorder="1" applyAlignment="1">
      <alignment horizontal="right" vertical="center" wrapText="1"/>
    </xf>
    <xf numFmtId="176" fontId="11" fillId="0" borderId="3" xfId="0" applyNumberFormat="1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mruColors>
      <color rgb="00FFFFFF"/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3"/>
  <sheetViews>
    <sheetView tabSelected="1" workbookViewId="0">
      <pane ySplit="5" topLeftCell="A6" activePane="bottomLeft" state="frozen"/>
      <selection/>
      <selection pane="bottomLeft" activeCell="K7" sqref="K7"/>
    </sheetView>
  </sheetViews>
  <sheetFormatPr defaultColWidth="9" defaultRowHeight="14.25"/>
  <cols>
    <col min="1" max="1" width="4.5" style="4" customWidth="1"/>
    <col min="2" max="2" width="15.125" style="5" customWidth="1"/>
    <col min="3" max="3" width="36.5" style="6" customWidth="1"/>
    <col min="4" max="4" width="5.75" style="5" customWidth="1"/>
    <col min="5" max="5" width="5.25" style="6" customWidth="1"/>
    <col min="6" max="6" width="9" style="7" customWidth="1"/>
    <col min="7" max="7" width="10.125" style="7" customWidth="1"/>
    <col min="8" max="8" width="9.75" style="7" customWidth="1"/>
    <col min="9" max="9" width="9.875" style="8" customWidth="1"/>
    <col min="10" max="10" width="8.375" style="8" customWidth="1"/>
    <col min="11" max="11" width="8.625" style="8" customWidth="1"/>
    <col min="12" max="12" width="8.5" style="8" customWidth="1"/>
    <col min="13" max="13" width="8.875" style="8" customWidth="1"/>
    <col min="14" max="14" width="10.125" style="9" customWidth="1"/>
  </cols>
  <sheetData>
    <row r="1" s="1" customFormat="1" ht="36" customHeight="1" spans="1:14">
      <c r="A1" s="10" t="s">
        <v>0</v>
      </c>
      <c r="B1" s="10"/>
      <c r="C1" s="11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="1" customFormat="1" ht="24" customHeight="1" spans="1:14">
      <c r="A2" s="12" t="s">
        <v>1</v>
      </c>
      <c r="B2" s="12"/>
      <c r="C2" s="12"/>
      <c r="D2" s="13"/>
      <c r="I2" s="3"/>
      <c r="J2" s="3"/>
      <c r="K2" s="3"/>
      <c r="L2" s="3"/>
      <c r="M2" s="3"/>
      <c r="N2" s="33"/>
    </row>
    <row r="3" s="1" customFormat="1" ht="26" customHeight="1" spans="1:14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  <c r="H3" s="14" t="s">
        <v>9</v>
      </c>
      <c r="I3" s="14" t="s">
        <v>10</v>
      </c>
      <c r="J3" s="34" t="s">
        <v>11</v>
      </c>
      <c r="K3" s="35"/>
      <c r="L3" s="34" t="s">
        <v>12</v>
      </c>
      <c r="M3" s="35"/>
      <c r="N3" s="16" t="s">
        <v>13</v>
      </c>
    </row>
    <row r="4" s="1" customFormat="1" ht="27" customHeight="1" spans="1:14">
      <c r="A4" s="15"/>
      <c r="B4" s="15"/>
      <c r="C4" s="15"/>
      <c r="D4" s="15"/>
      <c r="E4" s="15"/>
      <c r="F4" s="15"/>
      <c r="G4" s="15"/>
      <c r="H4" s="15"/>
      <c r="I4" s="15"/>
      <c r="J4" s="16" t="s">
        <v>14</v>
      </c>
      <c r="K4" s="16" t="s">
        <v>15</v>
      </c>
      <c r="L4" s="16" t="s">
        <v>14</v>
      </c>
      <c r="M4" s="16" t="s">
        <v>15</v>
      </c>
      <c r="N4" s="16"/>
    </row>
    <row r="5" s="1" customFormat="1" ht="18" customHeight="1" spans="1:14">
      <c r="A5" s="16"/>
      <c r="B5" s="16" t="s">
        <v>16</v>
      </c>
      <c r="C5" s="17"/>
      <c r="D5" s="16"/>
      <c r="E5" s="16"/>
      <c r="F5" s="18">
        <f>F6+F8</f>
        <v>2005.24</v>
      </c>
      <c r="G5" s="18">
        <f t="shared" ref="G5:M5" si="0">G6+G8</f>
        <v>0</v>
      </c>
      <c r="H5" s="18">
        <f t="shared" si="0"/>
        <v>1335.3</v>
      </c>
      <c r="I5" s="18">
        <f t="shared" si="0"/>
        <v>519</v>
      </c>
      <c r="J5" s="18">
        <f t="shared" si="0"/>
        <v>279.14</v>
      </c>
      <c r="K5" s="36">
        <f>J5/I5</f>
        <v>0.537842003853565</v>
      </c>
      <c r="L5" s="18">
        <f t="shared" si="0"/>
        <v>369.86</v>
      </c>
      <c r="M5" s="36">
        <f>L5/I5</f>
        <v>0.712639691714836</v>
      </c>
      <c r="N5" s="18"/>
    </row>
    <row r="6" s="1" customFormat="1" ht="21" customHeight="1" spans="1:14">
      <c r="A6" s="16" t="s">
        <v>17</v>
      </c>
      <c r="B6" s="16" t="s">
        <v>18</v>
      </c>
      <c r="C6" s="17"/>
      <c r="D6" s="16"/>
      <c r="E6" s="16"/>
      <c r="F6" s="18">
        <f>F7</f>
        <v>0</v>
      </c>
      <c r="G6" s="18">
        <f t="shared" ref="G6:P6" si="1">G7</f>
        <v>0</v>
      </c>
      <c r="H6" s="18">
        <f t="shared" si="1"/>
        <v>200</v>
      </c>
      <c r="I6" s="18">
        <f t="shared" si="1"/>
        <v>100</v>
      </c>
      <c r="J6" s="18">
        <f t="shared" si="1"/>
        <v>70</v>
      </c>
      <c r="K6" s="36">
        <f>J6/I6</f>
        <v>0.7</v>
      </c>
      <c r="L6" s="18">
        <f t="shared" si="1"/>
        <v>0</v>
      </c>
      <c r="M6" s="36">
        <v>0</v>
      </c>
      <c r="N6" s="18"/>
    </row>
    <row r="7" s="1" customFormat="1" ht="44" customHeight="1" spans="1:14">
      <c r="A7" s="19">
        <v>1</v>
      </c>
      <c r="B7" s="20" t="s">
        <v>19</v>
      </c>
      <c r="C7" s="21" t="s">
        <v>20</v>
      </c>
      <c r="D7" s="19">
        <v>2023</v>
      </c>
      <c r="E7" s="19" t="s">
        <v>21</v>
      </c>
      <c r="F7" s="22"/>
      <c r="G7" s="22"/>
      <c r="H7" s="22">
        <v>200</v>
      </c>
      <c r="I7" s="22">
        <v>100</v>
      </c>
      <c r="J7" s="22">
        <v>70</v>
      </c>
      <c r="K7" s="36">
        <f>J7/I7</f>
        <v>0.7</v>
      </c>
      <c r="L7" s="22"/>
      <c r="M7" s="36"/>
      <c r="N7" s="22"/>
    </row>
    <row r="8" s="2" customFormat="1" ht="21" customHeight="1" spans="1:14">
      <c r="A8" s="23" t="s">
        <v>22</v>
      </c>
      <c r="B8" s="23" t="s">
        <v>23</v>
      </c>
      <c r="C8" s="24"/>
      <c r="D8" s="23"/>
      <c r="E8" s="23"/>
      <c r="F8" s="18">
        <f>SUM(F9:F13)</f>
        <v>2005.24</v>
      </c>
      <c r="G8" s="18"/>
      <c r="H8" s="18">
        <f>SUM(H9:H13)</f>
        <v>1135.3</v>
      </c>
      <c r="I8" s="18">
        <f>SUM(I9:I13)</f>
        <v>419</v>
      </c>
      <c r="J8" s="18">
        <f>SUM(J9:J13)</f>
        <v>209.14</v>
      </c>
      <c r="K8" s="36">
        <v>0.4991</v>
      </c>
      <c r="L8" s="18">
        <f>SUM(L9:L13)</f>
        <v>369.86</v>
      </c>
      <c r="M8" s="36">
        <f>L8/I8</f>
        <v>0.88272076372315</v>
      </c>
      <c r="N8" s="18"/>
    </row>
    <row r="9" s="3" customFormat="1" ht="81" customHeight="1" spans="1:14">
      <c r="A9" s="25">
        <v>2</v>
      </c>
      <c r="B9" s="26" t="s">
        <v>24</v>
      </c>
      <c r="C9" s="27" t="s">
        <v>25</v>
      </c>
      <c r="D9" s="26">
        <v>2023</v>
      </c>
      <c r="E9" s="28" t="s">
        <v>26</v>
      </c>
      <c r="F9" s="22">
        <v>700</v>
      </c>
      <c r="G9" s="22"/>
      <c r="H9" s="22">
        <v>350</v>
      </c>
      <c r="I9" s="22">
        <v>228</v>
      </c>
      <c r="J9" s="22">
        <v>60</v>
      </c>
      <c r="K9" s="36">
        <f t="shared" ref="K8:K13" si="2">J9/I9</f>
        <v>0.263157894736842</v>
      </c>
      <c r="L9" s="22">
        <v>228</v>
      </c>
      <c r="M9" s="36">
        <f t="shared" ref="M8:M13" si="3">L9/I9</f>
        <v>1</v>
      </c>
      <c r="N9" s="22"/>
    </row>
    <row r="10" s="3" customFormat="1" ht="49" customHeight="1" spans="1:14">
      <c r="A10" s="25">
        <v>3</v>
      </c>
      <c r="B10" s="29" t="s">
        <v>27</v>
      </c>
      <c r="C10" s="30" t="s">
        <v>28</v>
      </c>
      <c r="D10" s="29">
        <v>2022</v>
      </c>
      <c r="E10" s="28" t="s">
        <v>26</v>
      </c>
      <c r="F10" s="31">
        <v>65.5</v>
      </c>
      <c r="G10" s="22">
        <v>52.66</v>
      </c>
      <c r="H10" s="18">
        <v>48</v>
      </c>
      <c r="I10" s="37">
        <v>4.66</v>
      </c>
      <c r="J10" s="22">
        <v>4.66</v>
      </c>
      <c r="K10" s="36">
        <f t="shared" si="2"/>
        <v>1</v>
      </c>
      <c r="L10" s="22"/>
      <c r="M10" s="36">
        <f>L10/I10</f>
        <v>0</v>
      </c>
      <c r="N10" s="22"/>
    </row>
    <row r="11" s="3" customFormat="1" ht="92" customHeight="1" spans="1:14">
      <c r="A11" s="25">
        <v>4</v>
      </c>
      <c r="B11" s="29" t="s">
        <v>29</v>
      </c>
      <c r="C11" s="30" t="s">
        <v>30</v>
      </c>
      <c r="D11" s="29">
        <v>2022</v>
      </c>
      <c r="E11" s="28" t="s">
        <v>26</v>
      </c>
      <c r="F11" s="31">
        <v>192.14</v>
      </c>
      <c r="G11" s="22">
        <v>194.48</v>
      </c>
      <c r="H11" s="18">
        <v>150</v>
      </c>
      <c r="I11" s="37">
        <v>44.48</v>
      </c>
      <c r="J11" s="22">
        <v>44.48</v>
      </c>
      <c r="K11" s="36">
        <f t="shared" si="2"/>
        <v>1</v>
      </c>
      <c r="L11" s="22"/>
      <c r="M11" s="36">
        <f t="shared" si="3"/>
        <v>0</v>
      </c>
      <c r="N11" s="22"/>
    </row>
    <row r="12" s="3" customFormat="1" ht="55" customHeight="1" spans="1:14">
      <c r="A12" s="25">
        <v>5</v>
      </c>
      <c r="B12" s="19" t="s">
        <v>31</v>
      </c>
      <c r="C12" s="21" t="s">
        <v>32</v>
      </c>
      <c r="D12" s="29">
        <v>2023</v>
      </c>
      <c r="E12" s="28" t="s">
        <v>26</v>
      </c>
      <c r="F12" s="32">
        <v>397.6</v>
      </c>
      <c r="G12" s="22"/>
      <c r="H12" s="31">
        <v>217.3</v>
      </c>
      <c r="I12" s="22">
        <v>65</v>
      </c>
      <c r="J12" s="22">
        <v>60</v>
      </c>
      <c r="K12" s="36">
        <f t="shared" si="2"/>
        <v>0.923076923076923</v>
      </c>
      <c r="L12" s="22">
        <v>65</v>
      </c>
      <c r="M12" s="36">
        <f t="shared" si="3"/>
        <v>1</v>
      </c>
      <c r="N12" s="22"/>
    </row>
    <row r="13" s="3" customFormat="1" ht="49" customHeight="1" spans="1:14">
      <c r="A13" s="25">
        <v>6</v>
      </c>
      <c r="B13" s="19" t="s">
        <v>33</v>
      </c>
      <c r="C13" s="21" t="s">
        <v>34</v>
      </c>
      <c r="D13" s="29">
        <v>2023</v>
      </c>
      <c r="E13" s="28" t="s">
        <v>26</v>
      </c>
      <c r="F13" s="32">
        <v>650</v>
      </c>
      <c r="G13" s="22"/>
      <c r="H13" s="31">
        <v>370</v>
      </c>
      <c r="I13" s="22">
        <v>76.86</v>
      </c>
      <c r="J13" s="22">
        <v>40</v>
      </c>
      <c r="K13" s="36">
        <f t="shared" si="2"/>
        <v>0.520426749934947</v>
      </c>
      <c r="L13" s="22">
        <v>76.86</v>
      </c>
      <c r="M13" s="36">
        <f t="shared" si="3"/>
        <v>1</v>
      </c>
      <c r="N13" s="22"/>
    </row>
  </sheetData>
  <mergeCells count="13">
    <mergeCell ref="A1:N1"/>
    <mergeCell ref="A2:C2"/>
    <mergeCell ref="J3:K3"/>
    <mergeCell ref="L3:M3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66875" right="0.550694444444444" top="0.511805555555556" bottom="0.511805555555556" header="0.5" footer="0.5"/>
  <pageSetup paperSize="9" scale="90" fitToHeight="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大理州洱源县党政机关单位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罗润雄</cp:lastModifiedBy>
  <dcterms:created xsi:type="dcterms:W3CDTF">2021-08-21T00:07:00Z</dcterms:created>
  <dcterms:modified xsi:type="dcterms:W3CDTF">2023-10-17T06:46:03Z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2052-11.8.2.12085</vt:lpwstr>
  </property>
  <property fmtid="{D5CDD505-2E9C-101B-9397-08002B2CF9AE}" pid="3" name="ICV">
    <vt:lpwstr>FED2EBE432A74C209DEAF16A435FFCA8</vt:lpwstr>
  </property>
</Properties>
</file>