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'汇总'!$1:$3</definedName>
    <definedName name="_xlnm._FilterDatabase" localSheetId="0" hidden="1">'汇总'!$A$3:$IU$44</definedName>
  </definedNames>
  <calcPr fullCalcOnLoad="1"/>
</workbook>
</file>

<file path=xl/sharedStrings.xml><?xml version="1.0" encoding="utf-8"?>
<sst xmlns="http://schemas.openxmlformats.org/spreadsheetml/2006/main" count="357" uniqueCount="247">
  <si>
    <t>洱源县巩固拓展脱贫攻坚成果和乡村振兴项目库(2024年度)</t>
  </si>
  <si>
    <t>序号</t>
  </si>
  <si>
    <t>项目名称</t>
  </si>
  <si>
    <t>项目类别</t>
  </si>
  <si>
    <r>
      <t>建设性质</t>
    </r>
    <r>
      <rPr>
        <b/>
        <sz val="10"/>
        <rFont val="宋体"/>
        <family val="0"/>
      </rPr>
      <t>（新建/续建）</t>
    </r>
  </si>
  <si>
    <r>
      <t>项目实施地点</t>
    </r>
    <r>
      <rPr>
        <b/>
        <sz val="10"/>
        <rFont val="宋体"/>
        <family val="0"/>
      </rPr>
      <t>（到乡镇、村、组）</t>
    </r>
  </si>
  <si>
    <r>
      <t>项目组织实施单位</t>
    </r>
    <r>
      <rPr>
        <b/>
        <sz val="10"/>
        <rFont val="宋体"/>
        <family val="0"/>
      </rPr>
      <t>（乡镇人民政府/县级部门）</t>
    </r>
  </si>
  <si>
    <r>
      <t>项目行业主管部门</t>
    </r>
    <r>
      <rPr>
        <b/>
        <sz val="10"/>
        <rFont val="宋体"/>
        <family val="0"/>
      </rPr>
      <t>（县级部门）</t>
    </r>
  </si>
  <si>
    <t>项目概要及建设主要内容</t>
  </si>
  <si>
    <t>概算投资及资金构成（万元）</t>
  </si>
  <si>
    <t>绩效目标预测</t>
  </si>
  <si>
    <t>备注</t>
  </si>
  <si>
    <t>总投资</t>
  </si>
  <si>
    <t>衔接资金</t>
  </si>
  <si>
    <t>上海帮扶资金</t>
  </si>
  <si>
    <t>行业部门资金</t>
  </si>
  <si>
    <t>其它资金</t>
  </si>
  <si>
    <t>经济效益</t>
  </si>
  <si>
    <t>社会效益</t>
  </si>
  <si>
    <t>生态效益</t>
  </si>
  <si>
    <t>覆盖脱贫村（个）</t>
  </si>
  <si>
    <t>受益总人口（人）</t>
  </si>
  <si>
    <t>受益脱贫人口、监测对象（人）</t>
  </si>
  <si>
    <t>合计</t>
  </si>
  <si>
    <t>——</t>
  </si>
  <si>
    <t>32个</t>
  </si>
  <si>
    <r>
      <t>一、产业发展类项目</t>
    </r>
    <r>
      <rPr>
        <sz val="11"/>
        <rFont val="宋体"/>
        <family val="0"/>
      </rPr>
      <t>（小额信贷贴息、脱贫人口和监测对象产业帮扶、种植基地、养殖基地、产业配套基础设施、加工流通服务、产业服务支撑、乡村旅游等）</t>
    </r>
  </si>
  <si>
    <t>21个</t>
  </si>
  <si>
    <t>洱源县2024年小额信贷贴息项目</t>
  </si>
  <si>
    <t>金融保险配套项目-小额贷款贴息</t>
  </si>
  <si>
    <t>新建</t>
  </si>
  <si>
    <t>全县</t>
  </si>
  <si>
    <t>9乡镇人民政府</t>
  </si>
  <si>
    <t>乡村振兴局</t>
  </si>
  <si>
    <t>发放小额信贷2500户1.2亿元，兑付贴息400万元，贴息比例3.65%。</t>
  </si>
  <si>
    <t>扶持种植养殖2500户；户均增收2000元。</t>
  </si>
  <si>
    <t>群众满意度≥95%。</t>
  </si>
  <si>
    <t>洱源县牛街乡集镇农贸市场建设项目</t>
  </si>
  <si>
    <t>加工流通项目-市场建设和农村物流</t>
  </si>
  <si>
    <t>牛街村</t>
  </si>
  <si>
    <t>牛街乡人民政府</t>
  </si>
  <si>
    <t>商务局</t>
  </si>
  <si>
    <t>项目占地20亩，现为一般耕地，计划调整为国有建设用地。建设内容：彩钢遮阳棚10000平方米，仓库12000平方米、公厕1座及附属设施。项目建成后资产确权到村，整体租赁给第三方运营，收益归村。</t>
  </si>
  <si>
    <t>年交易额8000万元；年管理费收入50万元；年村集体收入25万元。</t>
  </si>
  <si>
    <t>带动就业200人；开发乡村公岗10个。</t>
  </si>
  <si>
    <t>垃圾污水集中收集处理率100%。</t>
  </si>
  <si>
    <t>洱源县牛街乡农副产品初加工建设项目</t>
  </si>
  <si>
    <t>加工流通项目-加工业</t>
  </si>
  <si>
    <t>太平村</t>
  </si>
  <si>
    <t>农业农村局</t>
  </si>
  <si>
    <t>项目占地18亩，现为国有建设用地。建设内容：建设占地3000平方米，高9米，容量2500立方米的冷藏站一座；农产品加工厂600平方米钢结构厂房及附属设施。项目建成后资产确权到村，整体租赁给第三方运营，收益归村。</t>
  </si>
  <si>
    <t>年加工1万吨；年销售收入400万元；年利润50万元；年村集体收入30万元。</t>
  </si>
  <si>
    <t>带动种植500户；带动就业100人；开发乡村公岗10个。</t>
  </si>
  <si>
    <t>带动绿色种植1500亩；垃圾污水集中收集处理率100%。</t>
  </si>
  <si>
    <t>洱源县茈碧湖镇农副产品加工物流仓储基地建设项目</t>
  </si>
  <si>
    <t>永联村</t>
  </si>
  <si>
    <t>茈碧湖镇人民政府</t>
  </si>
  <si>
    <t>项目占地10亩，现为一般耕地，计划调整为集体建设用地。建设内容：仓库1000平方米、冷库500平方米、农产品初加工厂房1000平方米，配套附属设施。项目建成后资产确权到村，整体租赁给第三方运营，收益归村。</t>
  </si>
  <si>
    <t>年加工500吨；年销售收入1000万元；年利润100万元；年村集体收入20万元。</t>
  </si>
  <si>
    <t>带动种植养殖500户；带动就业100人。</t>
  </si>
  <si>
    <t>带动绿色种植1000亩；垃圾污水集中收集处理率100%。</t>
  </si>
  <si>
    <t>洱源县茈碧湖镇兰花种植展销基地建设项目</t>
  </si>
  <si>
    <t>生产项目-种植基地</t>
  </si>
  <si>
    <t>文强村</t>
  </si>
  <si>
    <t>项目占地9亩，现为一般耕地，计划调整为设施农用地。建设内容：兰花培育玻璃大棚6000平方米；控温控湿设备1套，配套水电等设施。项目建成后资产确权到村，整体租赁给第三方运营，收益归村。</t>
  </si>
  <si>
    <t>年交易额2000万元；年村集体收入50万元。</t>
  </si>
  <si>
    <t>带动就业50人；带动种植户100户。</t>
  </si>
  <si>
    <t>绿色种植9亩；尾水循环利用率100%。</t>
  </si>
  <si>
    <t>洱源县茈碧湖镇永联等18个村番茄种植基地</t>
  </si>
  <si>
    <t>永联村、九台社区</t>
  </si>
  <si>
    <t>项目占地115.6亩，现为设施农用地。建设内容：1.投入1840万元建设轻钢结构玻璃温室1栋75900平方米（长460米、宽165米；8米跨度、5米开间、高度6米）；2.投入100万元建设给水管道400米、盲沟2000米、排水沟1200米；3.投入60万元建设厂区道路1300米。项目建成后资产确权到村，整体租赁给第三方运营，收益归村。</t>
  </si>
  <si>
    <t>年生产番茄0.5万吨；年产值5000万元；年村集体收入100万元。</t>
  </si>
  <si>
    <t>新增就业岗位150个。</t>
  </si>
  <si>
    <t>绿色种植15亩；尾水循环利用率100%。</t>
  </si>
  <si>
    <t>需报省级和上海市审定</t>
  </si>
  <si>
    <t>洱源县西山乡立坪村物流交易中心建设项目</t>
  </si>
  <si>
    <t>立坪村</t>
  </si>
  <si>
    <t>西山乡人民政府</t>
  </si>
  <si>
    <t>项目占地2亩，现为集体用地。建设内容：维修改造房屋1208.95平方米,新建物流仓库400平方米,冷库1间；酿酒车间1栋，发酵室1间，配套酿酒设备1套，水利设施1件，电力设施1件。项目建成后资产确权到村，整体租赁给第三方运营，收益归村。</t>
  </si>
  <si>
    <t>年交易1000吨；年管理费收入15万元；年利润20万元；年村集体收入10万元。</t>
  </si>
  <si>
    <t>带动种植养殖50户；带动就业10人；开发乡村公岗5个。</t>
  </si>
  <si>
    <t>绿色种植500亩；垃圾污水集中收集处理率100%。</t>
  </si>
  <si>
    <t>洱源县西山乡机制碳厂建设项目</t>
  </si>
  <si>
    <t>建设村</t>
  </si>
  <si>
    <t>工信局</t>
  </si>
  <si>
    <t>项目占地9.8亩，现为其他草地，计划调整为设施农用地。建设内容：机制碳加工厂房1180平方米、颗粒碳加工厂房461平方米、仓库430平方米，及附属配套设施。项目建成后资产确权到村，整体租赁给第三方运营，收益归村。</t>
  </si>
  <si>
    <t>年产量500吨；年销售收入540万元；年利润100万元；年村集体收入10万元。</t>
  </si>
  <si>
    <t>带动就业20人；开发乡村公岗5个。</t>
  </si>
  <si>
    <t>年利用可回收资源1500吨；年减少薪材消耗1000吨。</t>
  </si>
  <si>
    <t>洱源县西山乡传统酿酒建设项目</t>
  </si>
  <si>
    <t>西山村</t>
  </si>
  <si>
    <t>项目占地1亩，现为建设用地。建设内容：发酵室1间（含50个发酵缸），酿酒车间1间（内含土灶30个）；及配套附属水电设施。项目建成后资产确权到村，整体租赁给第三方运营，收益归村。</t>
  </si>
  <si>
    <t>年产量100吨；年销售收入100万元；年利润20万元；年村集体收入3万元。</t>
  </si>
  <si>
    <t>带动种植养殖100户；带动就业5人；开发乡村公岗1个。</t>
  </si>
  <si>
    <t>废弃物资源化利用率100%；垃圾污水集中收集处理率100%。</t>
  </si>
  <si>
    <t>洱源县凤羽镇凤河村等10个村农贸市场提升改造项目</t>
  </si>
  <si>
    <t>凤羽镇凤翔村</t>
  </si>
  <si>
    <t>凤羽镇人民政府</t>
  </si>
  <si>
    <t>项目占地20亩，现为国有建设用地和集体建设用地。建设内容：建设农产品交易中心3000平方米（钢架结构一层），综合交易区3000平方米（场地平整、硬化），大牲畜交易市场1500平方米（场地平整、硬化），配套摊位、水电、市场标识等附属设施。项目建成后资产确权到村，整体租赁给第三方运营，收益归村。</t>
  </si>
  <si>
    <t>年交易额2000万元；年管理费50万元；年村集体收入32万元。</t>
  </si>
  <si>
    <t>带动就业100人；开发乡村公岗2个。</t>
  </si>
  <si>
    <t>洱源县右所镇团结村观光农业示范基地建设项目</t>
  </si>
  <si>
    <t>团结村
鸡鸣村</t>
  </si>
  <si>
    <t>右所镇人民政府</t>
  </si>
  <si>
    <t>项目占地32亩，现为一般农用地。建设内容：种植大棚31.49亩（拆除原地块内混凝土预制桩，琵琶树移栽300棵）。项目建成后资产确权到村，整体租赁给第三方运营，收益归村。</t>
  </si>
  <si>
    <t>年产量30万株；年收入500万元；年利润200万元；年村集体收入23.4万元。</t>
  </si>
  <si>
    <t xml:space="preserve">带动就业20人；开发乡村公岗2个。 </t>
  </si>
  <si>
    <t>绿色种植31.49亩；尾水循环利用率100%。</t>
  </si>
  <si>
    <t>洱源县右所镇温水村乡村温泉产业配套设施建设项目</t>
  </si>
  <si>
    <t>配套设施项目-产业园</t>
  </si>
  <si>
    <t>温水村</t>
  </si>
  <si>
    <t>文旅局</t>
  </si>
  <si>
    <t>1.建设温泉泡池720平方米；2.建设白族手工艺品制作、展示点2350平方米；3.场地硬化3000平方米；4.建设蓄水设施200立方米，供水管网1000米；5.建设污水收集、处理设施一套，排污管网1000米，6.建设停车位10个（配套充电桩）7.热水管网1000米、处理系统一套，8.建设供电设施一套，架设输电线路2000米。</t>
  </si>
  <si>
    <t>年接待游客2万人次；年收入400万元；年利润150万元；年村集体收入70万元。</t>
  </si>
  <si>
    <t xml:space="preserve">带动就业50人；开发乡村公岗10个。 </t>
  </si>
  <si>
    <t>垃圾污水集中收集处理率100%；新增绿地10亩。</t>
  </si>
  <si>
    <t>洱源县科技农业循环产业园红薯淀粉加工厂建设项目</t>
  </si>
  <si>
    <t>焦石村</t>
  </si>
  <si>
    <t>县农业农村局</t>
  </si>
  <si>
    <t>新建红薯淀粉加工厂一座，占地141亩，项目用地性质工业用地。建设加工厂钢结构厂房9000平方米，场地平整13000平方米及附属配套水电设施。</t>
  </si>
  <si>
    <t>年产红薯淀粉3万吨，销售收入2.7亿元，增加村集体收入72万元。</t>
  </si>
  <si>
    <t>带动农户种植红薯30000亩，增加就业岗位50个，开发乡村公岗5个。</t>
  </si>
  <si>
    <t>实施生态化种植，减少农业面源污染，废弃物、污水回收率100%。</t>
  </si>
  <si>
    <t>大理洱源梅子庄园</t>
  </si>
  <si>
    <t>邓川镇</t>
  </si>
  <si>
    <t>邓川镇人民政府</t>
  </si>
  <si>
    <t>产业园区管委会</t>
  </si>
  <si>
    <t>项目占地25亩，现为国有临时建设用地。建设内容：标准厂房4000平方米，生产用房1500平方米，产品展销中心500平方米及配套附属设施。项目建成后资产确权到村，整体租赁给第三方运营，收益归村。</t>
  </si>
  <si>
    <t>年产值1000万元，年管理费100万元，年增加集体收入75万元。</t>
  </si>
  <si>
    <t>带动就业30人；开发乡村公岗2个。</t>
  </si>
  <si>
    <t>废弃物资源化利用率100%，垃圾污水集中收集处理率100%</t>
  </si>
  <si>
    <t>洱源县邓川镇沙坝街大牲畜交易市场提升改造项目</t>
  </si>
  <si>
    <t>中和村</t>
  </si>
  <si>
    <t>项目占地28亩，现为建设用地。计划投入700万元建设标准化大牲畜交易市场1个。主要建设内容：1.投入500万元新建钢结构大牲畜圈舍2000平方米（长200米、宽10米、高度3米）；2.投入200万元实施场地及道路硬化10000平方米（C20混凝土、厚度20厘米）。项目建成后资产确权到村，整体租赁给第三方运营，收益归村。</t>
  </si>
  <si>
    <t>年交易额1.5亿；年增加村集体经济收入25万元。</t>
  </si>
  <si>
    <t>洱源县邓川镇旧州村贡菜加工基地建设项目</t>
  </si>
  <si>
    <t>旧州村</t>
  </si>
  <si>
    <t>项目占地面积4亩，现为设施农用地。主要建设内容：1.新建厂房1500平方米；2.场地平整及硬化2000平方米（C20混凝土、厚度20厘米）。项目建成后资产确权到村，整体租赁给第三方运营，收益归村。</t>
  </si>
  <si>
    <t>年加工鲜贡菜2000吨；年销售收入15000万元；年增加村集体收入10万元。</t>
  </si>
  <si>
    <t>带动贡菜种植6000亩；带动农户800户；户均年增收5000元；开发乡村公岗2个。</t>
  </si>
  <si>
    <t>带动绿色种植6000亩；垃圾污水集中收集处理率100%。</t>
  </si>
  <si>
    <t>洱源县炼铁乡工业辣椒初加工建设项目</t>
  </si>
  <si>
    <t>翠屏村</t>
  </si>
  <si>
    <t>炼铁乡人民政府</t>
  </si>
  <si>
    <t>项目占地10亩，现为设施农用地。主要建设内容：1.投入400万元建设800平方米钢结构厂房2栋（每栋长40米、宽20米、高7米）；2.投入100万元建设配套供水管网500米、消防水池1个、停车场100平方米、变压器1台、输电线路200米等。项目建成后资产确权到村，整体租赁给第三方运营，收益归村。</t>
  </si>
  <si>
    <t>年产量500吨；年销售收入400万元；年利润60万元；年增加村集体收入40万元。</t>
  </si>
  <si>
    <t>带动种植230户；带动就业12人；开发乡村公岗5个。</t>
  </si>
  <si>
    <t>洱源县三营镇永胜村、共和村仓储基地建设项目</t>
  </si>
  <si>
    <t>加工流通项目-农产品仓储保鲜冷链基础设施建设</t>
  </si>
  <si>
    <t>永胜、共和</t>
  </si>
  <si>
    <t>三营镇人民政府</t>
  </si>
  <si>
    <t>1.永胜村仓储基地占地5亩，现为一般农用地，计划调整为设施农用地。建设内容：新建钢结构库房1100平米（含冷库）、配套变压器、地磅秤、备用电源、道路等。2.共和村仓储基地占地3亩，现为一般农用地，计划调整为设施农用地。建设内容：新建钢结构仓库800平米、配套变压器、地磅秤、冷库设备、道路等。项目建成后资产确权到村，整体租赁给第三方运营。</t>
  </si>
  <si>
    <t>年产量4000吨；年销售收入480万元；年利润120万元；年增加村集体收入30万元。</t>
  </si>
  <si>
    <t>带动种植1000户；带动就业1500人；开发乡村公岗2个。</t>
  </si>
  <si>
    <t>带动绿色种植4000亩；垃圾污水集中收集处理率100%。</t>
  </si>
  <si>
    <t>洱源县乔后镇柴坝村畜禽屠宰场建设项目</t>
  </si>
  <si>
    <t>柴坝</t>
  </si>
  <si>
    <t>洱源县乔后镇人民政府</t>
  </si>
  <si>
    <t>项目建设用地属于工业用地，占地5亩。建设屠宰场一座，主要建设内容：待宰圈1间80平方，钢结构加工车间98平方，隔离间50平方米，急宰间30平方米，无害化处理间38平方米，砖混结构化验间构100平方、废弃物收集间及其他配套设施。项目建成后资产确权到村，整体租赁给第三方运营，收益归村。</t>
  </si>
  <si>
    <t>年屠宰生猪4000头，实现利润50万元，每年租金增加村集体经济收入约20万元。</t>
  </si>
  <si>
    <t>带动农户发展养殖，实行集中屠宰，健全农村食品安全体系。开发乡村公岗3个。</t>
  </si>
  <si>
    <t>污水、垃圾无害化处理率100%。</t>
  </si>
  <si>
    <t>洱源县乔后镇圈舍改造建设项目</t>
  </si>
  <si>
    <t>生产项目-养殖基地</t>
  </si>
  <si>
    <t>文开、黄花坪、永新、新坪</t>
  </si>
  <si>
    <t>乔后镇人民政府</t>
  </si>
  <si>
    <t>改造圈舍5000平方米。二层结构，一层钢混结构，二层钢结构，高3.6米，出水0.8米，一层饲养生猪、肉牛，二层饲养山羊及绵羊。政府统一建设，建成验收合格后每平方米补助约800元，确权到户。</t>
  </si>
  <si>
    <t>新增肉牛200头、山羊3500只；年出栏肉牛200头、山羊3000只；年增收150万元。</t>
  </si>
  <si>
    <t>扶持养殖户180户；户均年增收3000元。</t>
  </si>
  <si>
    <t>粪污资源化利用率100%；推广有机肥360亩。</t>
  </si>
  <si>
    <t>洱源县民族团结进步示范县建设项目</t>
  </si>
  <si>
    <t>西山乡等6乡镇</t>
  </si>
  <si>
    <t>西山乡等6乡镇人民政府</t>
  </si>
  <si>
    <t>民族宗教事务局</t>
  </si>
  <si>
    <t>新建空气能烤房5座180平方米、农产品交易大棚300平方米、青贮饲料加工生产间1间、冷库240平方米、贡菜加工基地1个、农贸市场1个、道路硬化4500米。项目建成后形成的经营性资产确权到村，整体租赁给第三方运营，收益归村。</t>
  </si>
  <si>
    <t>年销售收入1500万元；年利润100万元；年村集体收入30万元。</t>
  </si>
  <si>
    <t>带动种植1000户；带动就业100人；开发乡村公岗10个。促进共同发展，增强少数民族地区民族团结进步。</t>
  </si>
  <si>
    <t>绿色种植1000亩；秸秆资源化利用率100%。</t>
  </si>
  <si>
    <r>
      <t>二、就业帮扶类项目</t>
    </r>
    <r>
      <rPr>
        <sz val="11"/>
        <rFont val="宋体"/>
        <family val="0"/>
      </rPr>
      <t>（脱贫人口和监测对象技能培训、外出务工交通补助、帮扶车间、公益性岗位等）</t>
    </r>
  </si>
  <si>
    <t>2个</t>
  </si>
  <si>
    <t>洱源县2024年公益性岗位开发项目</t>
  </si>
  <si>
    <t>公益性岗位-公益性岗位</t>
  </si>
  <si>
    <t>开发乡村公益性岗位160个。</t>
  </si>
  <si>
    <t>受益扶持对象160户500人。</t>
  </si>
  <si>
    <t>洱源县2024年外出务工交通补助项目</t>
  </si>
  <si>
    <t>务工补助-交通费补助</t>
  </si>
  <si>
    <t>人社局</t>
  </si>
  <si>
    <t>兑付跨省外出务工交通补助3000人次。</t>
  </si>
  <si>
    <t>受益扶持对象3000户10000人。</t>
  </si>
  <si>
    <r>
      <t>三、乡村建设类项目</t>
    </r>
    <r>
      <rPr>
        <sz val="11"/>
        <rFont val="宋体"/>
        <family val="0"/>
      </rPr>
      <t>（村基础设施、人居环境整治、公共服务提升、村庄规划编制等）</t>
    </r>
  </si>
  <si>
    <t>8个</t>
  </si>
  <si>
    <t>洱源县茈碧湖镇永联村永兴村人居环境提升项目</t>
  </si>
  <si>
    <t>人居环境整治-村容村貌提升</t>
  </si>
  <si>
    <t>永联村委会永兴村</t>
  </si>
  <si>
    <t>硬化5-6米宽道路1143米；提升改造农户化粪池36口；拆除村南36座老旧烤烟房；晾晒场地提升改造。</t>
  </si>
  <si>
    <t>以工代赈用工1600工日，工资总额16万元。</t>
  </si>
  <si>
    <t>改善群众生产生活条件，增强群众获得感和幸福感。</t>
  </si>
  <si>
    <t>洱源县乔后镇灾后恢复重建道路硬化建设项目</t>
  </si>
  <si>
    <t>新庄、源安邑</t>
  </si>
  <si>
    <t>道路硬化5000平方米及附属设施，污水管道建设1.8千米，污水处理池3座。</t>
  </si>
  <si>
    <t>以工代赈用工4500工日，工资总额45万元。</t>
  </si>
  <si>
    <t>提升搬迁点的人居环境，提高搬迁入住质量。</t>
  </si>
  <si>
    <t>污水处理率100%，绿化面积3000平方米。</t>
  </si>
  <si>
    <t>洱源县乔后镇新坪村重点帮扶村功能提升项目</t>
  </si>
  <si>
    <t>村基础设施-农村道路建设</t>
  </si>
  <si>
    <t>新坪村</t>
  </si>
  <si>
    <t>1.青箐铺道路（村口至学校段）硬化500米（宽4.5米、厚20厘米、砼C30），塌陷路面挡墙加固；2.住罗坪进村道路路基塌方处理4处；3.羊巴场进村道路路基塌陷处理，浇筑混凝土150方；4.新建提水工程1件（U型拦水坝1座、泵站1座、引水沟82.8米、蓄水池2座、镀锌管道708.7米、PE管道2417.32米）。</t>
  </si>
  <si>
    <t>以工代赈用工4000工日，工资总额45万元。</t>
  </si>
  <si>
    <t>改善3个小组出行条件；受益人口296户1089人；改善1个小组饮水条件，受益人口40户180人及200多名师生。</t>
  </si>
  <si>
    <t>洱源县凤羽镇灾后恢复重建道路硬化项目</t>
  </si>
  <si>
    <t>起凤村、庄上村</t>
  </si>
  <si>
    <t>道路硬化1400米，排水沟2200米；饮水管道1500米；强弱电铺设1100米；污水管道铺设1100米及附属设施。</t>
  </si>
  <si>
    <t>以工代赈方式就近用工7650工日，工资总额92万元。</t>
  </si>
  <si>
    <t>完善搬迁点基础设施，满足群众基本生产生活需要。</t>
  </si>
  <si>
    <t>洱源县凤羽镇上寺村松发村农业灌溉供水项目</t>
  </si>
  <si>
    <t>村基础设施-农村保障供水设施建设</t>
  </si>
  <si>
    <t>上寺村</t>
  </si>
  <si>
    <t>县水务局</t>
  </si>
  <si>
    <t>新建抽水前池1座、泵站机房50平方米，安装离心泵2台；压力钢管道100米、输水管600米，高位水池1座，输电线路500米、变压器1台等。</t>
  </si>
  <si>
    <t>以工代赈用工3696工日，工资总额44万元。亩增产100公斤，增收200元。</t>
  </si>
  <si>
    <t>受益面积500亩；受益农户100户。</t>
  </si>
  <si>
    <t>节水灌溉500亩；绿色种植500亩。</t>
  </si>
  <si>
    <t>洱源县三营镇三营村等7个村人饮提升改造项目</t>
  </si>
  <si>
    <t>三营村</t>
  </si>
  <si>
    <t>新建一体化网格絮凝斜管沉淀池1座及其附属设施；更换重力式无伐滤池清理设备；安装自动加药设施；电力改造。</t>
  </si>
  <si>
    <t>以工代赈用工4000工日，工资总额48万元。</t>
  </si>
  <si>
    <t>供水保证率95%；供水合格率100%；受益人口3万人。</t>
  </si>
  <si>
    <t>洱源县炼铁乡避险搬迁安置点道路硬化项目</t>
  </si>
  <si>
    <t>秧田湾</t>
  </si>
  <si>
    <t>硬化村内道路22000平方米。</t>
  </si>
  <si>
    <t>以工代赈用工1300工日，工资总额19.5万元。</t>
  </si>
  <si>
    <t>洱源县2023年22个行政村“多规合一”规划编制项目</t>
  </si>
  <si>
    <t>村庄规划编制-村庄规划编制</t>
  </si>
  <si>
    <t>永联村等22个村</t>
  </si>
  <si>
    <t>自然资源局</t>
  </si>
  <si>
    <t>完成22个村“干部规划家乡行动”两图一书一表、规划草案、产业发展规划、基层党建和人才发展规划。每个村补助编制经费5万元。</t>
  </si>
  <si>
    <t>确定村庄发展定位，划定村庄开发边界，制定村庄发展规划。</t>
  </si>
  <si>
    <r>
      <t>四、易地搬迁后扶类项目</t>
    </r>
    <r>
      <rPr>
        <sz val="11"/>
        <rFont val="宋体"/>
        <family val="0"/>
      </rPr>
      <t>（主要包括易地搬迁后扶类项目）</t>
    </r>
  </si>
  <si>
    <t>...</t>
  </si>
  <si>
    <r>
      <t>五、巩固三保障成果类项目</t>
    </r>
    <r>
      <rPr>
        <sz val="11"/>
        <rFont val="宋体"/>
        <family val="0"/>
      </rPr>
      <t>（雨露计划、教育保障、健康保障、综合保障）</t>
    </r>
  </si>
  <si>
    <t>1个</t>
  </si>
  <si>
    <t>洱源县2024年“雨露计划”项目</t>
  </si>
  <si>
    <t>教育-享受“雨露计划”职业教育补助</t>
  </si>
  <si>
    <t>教体局</t>
  </si>
  <si>
    <t>兑付“雨露计划”补助1000人次，分两学期兑付。</t>
  </si>
  <si>
    <t>受益扶持对象1000户3500人。</t>
  </si>
  <si>
    <r>
      <t>六、乡村治理和精神文明建设类项目</t>
    </r>
    <r>
      <rPr>
        <sz val="11"/>
        <rFont val="宋体"/>
        <family val="0"/>
      </rPr>
      <t>（乡村治理示范创建、积分制、清单式、文化体育、移风易俗等）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</si>
</sst>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 "/>
    <numFmt numFmtId="178" formatCode="0_ "/>
    <numFmt numFmtId="179" formatCode="0_);[Red]\(0\)"/>
    <numFmt numFmtId="180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Protection="0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2" borderId="5" applyNumberFormat="0" applyAlignment="0" applyProtection="0"/>
    <xf numFmtId="0" fontId="19" fillId="0" borderId="0">
      <alignment/>
      <protection/>
    </xf>
    <xf numFmtId="0" fontId="9" fillId="3" borderId="0" applyNumberFormat="0" applyBorder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>
      <alignment/>
      <protection/>
    </xf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" fillId="0" borderId="9" xfId="23" applyNumberFormat="1" applyFont="1" applyFill="1" applyBorder="1" applyAlignment="1" applyProtection="1">
      <alignment horizontal="center" vertical="center" wrapText="1"/>
      <protection/>
    </xf>
    <xf numFmtId="43" fontId="1" fillId="0" borderId="9" xfId="23" applyNumberFormat="1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179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43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vertical="center" wrapText="1"/>
      <protection/>
    </xf>
    <xf numFmtId="43" fontId="1" fillId="0" borderId="9" xfId="0" applyNumberFormat="1" applyFont="1" applyFill="1" applyBorder="1" applyAlignment="1" applyProtection="1">
      <alignment horizontal="left" vertical="center" wrapText="1"/>
      <protection/>
    </xf>
    <xf numFmtId="180" fontId="1" fillId="0" borderId="9" xfId="0" applyNumberFormat="1" applyFont="1" applyFill="1" applyBorder="1" applyAlignment="1" applyProtection="1">
      <alignment vertical="center" wrapText="1"/>
      <protection/>
    </xf>
    <xf numFmtId="177" fontId="2" fillId="0" borderId="9" xfId="0" applyNumberFormat="1" applyFont="1" applyFill="1" applyBorder="1" applyAlignment="1" applyProtection="1">
      <alignment vertical="center" wrapText="1"/>
      <protection/>
    </xf>
    <xf numFmtId="177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43" fontId="1" fillId="0" borderId="9" xfId="0" applyNumberFormat="1" applyFont="1" applyFill="1" applyBorder="1" applyAlignment="1" applyProtection="1">
      <alignment vertical="center" wrapText="1"/>
      <protection/>
    </xf>
    <xf numFmtId="180" fontId="1" fillId="0" borderId="9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vertical="center" wrapText="1"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43" fontId="1" fillId="0" borderId="9" xfId="23" applyNumberFormat="1" applyFont="1" applyFill="1" applyBorder="1" applyAlignment="1" applyProtection="1">
      <alignment vertical="center" wrapText="1"/>
      <protection/>
    </xf>
    <xf numFmtId="179" fontId="1" fillId="0" borderId="9" xfId="0" applyNumberFormat="1" applyFont="1" applyFill="1" applyBorder="1" applyAlignment="1" applyProtection="1">
      <alignment horizontal="left" vertical="center" wrapText="1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</cellXfs>
  <cellStyles count="74">
    <cellStyle name="Normal" xfId="0"/>
    <cellStyle name="常规 2_2018年核桃提质增效项目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10_2016年计划减贫人员花名小贾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 90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10 13" xfId="72"/>
    <cellStyle name="常规 103" xfId="73"/>
    <cellStyle name="常规 2" xfId="74"/>
    <cellStyle name="常规 2 4" xfId="75"/>
    <cellStyle name="常规 29" xfId="76"/>
    <cellStyle name="常规 3" xfId="77"/>
    <cellStyle name="常规 4" xfId="78"/>
    <cellStyle name="常规 6 2" xfId="79"/>
    <cellStyle name="常规 6 3" xfId="80"/>
    <cellStyle name="常规 82" xfId="81"/>
    <cellStyle name="常规 92" xfId="82"/>
    <cellStyle name="常规 87" xfId="83"/>
    <cellStyle name="常规 88" xfId="84"/>
    <cellStyle name="常规 89" xfId="85"/>
    <cellStyle name="常规 9" xfId="86"/>
    <cellStyle name="常规 9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abSelected="1" zoomScale="85" zoomScaleNormal="85" zoomScaleSheetLayoutView="100" workbookViewId="0" topLeftCell="A20">
      <selection activeCell="L23" sqref="L23"/>
    </sheetView>
  </sheetViews>
  <sheetFormatPr defaultColWidth="9.00390625" defaultRowHeight="14.25"/>
  <cols>
    <col min="1" max="1" width="6.75390625" style="11" customWidth="1"/>
    <col min="2" max="2" width="16.875" style="12" customWidth="1"/>
    <col min="3" max="3" width="12.25390625" style="13" customWidth="1"/>
    <col min="4" max="4" width="9.125" style="13" customWidth="1"/>
    <col min="5" max="5" width="7.875" style="13" customWidth="1"/>
    <col min="6" max="6" width="12.00390625" style="13" customWidth="1"/>
    <col min="7" max="7" width="8.875" style="13" customWidth="1"/>
    <col min="8" max="8" width="49.375" style="14" customWidth="1"/>
    <col min="9" max="9" width="10.875" style="15" customWidth="1"/>
    <col min="10" max="10" width="10.50390625" style="15" customWidth="1"/>
    <col min="11" max="11" width="10.00390625" style="15" customWidth="1"/>
    <col min="12" max="12" width="8.50390625" style="15" customWidth="1"/>
    <col min="13" max="13" width="6.50390625" style="15" customWidth="1"/>
    <col min="14" max="14" width="15.00390625" style="13" customWidth="1"/>
    <col min="15" max="15" width="13.375" style="13" customWidth="1"/>
    <col min="16" max="16" width="11.50390625" style="13" customWidth="1"/>
    <col min="17" max="17" width="6.25390625" style="16" customWidth="1"/>
    <col min="18" max="18" width="7.75390625" style="16" customWidth="1"/>
    <col min="19" max="19" width="8.50390625" style="16" customWidth="1"/>
    <col min="20" max="20" width="8.50390625" style="11" customWidth="1"/>
    <col min="21" max="16384" width="9.00390625" style="11" customWidth="1"/>
  </cols>
  <sheetData>
    <row r="1" spans="1:20" s="1" customFormat="1" ht="46.5" customHeight="1">
      <c r="A1" s="17" t="s">
        <v>0</v>
      </c>
      <c r="B1" s="17"/>
      <c r="C1" s="17"/>
      <c r="D1" s="17"/>
      <c r="E1" s="17"/>
      <c r="F1" s="17"/>
      <c r="G1" s="17"/>
      <c r="H1" s="18"/>
      <c r="I1" s="51"/>
      <c r="J1" s="51"/>
      <c r="K1" s="51"/>
      <c r="L1" s="51"/>
      <c r="M1" s="51"/>
      <c r="N1" s="17"/>
      <c r="O1" s="17"/>
      <c r="P1" s="17"/>
      <c r="Q1" s="74"/>
      <c r="R1" s="74"/>
      <c r="S1" s="74"/>
      <c r="T1" s="17"/>
    </row>
    <row r="2" spans="1:20" s="2" customFormat="1" ht="19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52" t="s">
        <v>9</v>
      </c>
      <c r="J2" s="52"/>
      <c r="K2" s="52"/>
      <c r="L2" s="52"/>
      <c r="M2" s="52"/>
      <c r="N2" s="53" t="s">
        <v>10</v>
      </c>
      <c r="O2" s="53"/>
      <c r="P2" s="53"/>
      <c r="Q2" s="75"/>
      <c r="R2" s="75"/>
      <c r="S2" s="75"/>
      <c r="T2" s="76" t="s">
        <v>11</v>
      </c>
    </row>
    <row r="3" spans="1:20" s="2" customFormat="1" ht="51.75" customHeight="1">
      <c r="A3" s="20"/>
      <c r="B3" s="20"/>
      <c r="C3" s="20"/>
      <c r="D3" s="20"/>
      <c r="E3" s="20"/>
      <c r="F3" s="20"/>
      <c r="G3" s="20"/>
      <c r="H3" s="20"/>
      <c r="I3" s="54" t="s">
        <v>12</v>
      </c>
      <c r="J3" s="54" t="s">
        <v>13</v>
      </c>
      <c r="K3" s="54" t="s">
        <v>14</v>
      </c>
      <c r="L3" s="54" t="s">
        <v>15</v>
      </c>
      <c r="M3" s="54" t="s">
        <v>16</v>
      </c>
      <c r="N3" s="55" t="s">
        <v>17</v>
      </c>
      <c r="O3" s="55" t="s">
        <v>18</v>
      </c>
      <c r="P3" s="55" t="s">
        <v>19</v>
      </c>
      <c r="Q3" s="77" t="s">
        <v>20</v>
      </c>
      <c r="R3" s="77" t="s">
        <v>21</v>
      </c>
      <c r="S3" s="77" t="s">
        <v>22</v>
      </c>
      <c r="T3" s="76"/>
    </row>
    <row r="4" spans="1:20" s="2" customFormat="1" ht="24" customHeight="1">
      <c r="A4" s="19" t="s">
        <v>23</v>
      </c>
      <c r="B4" s="19"/>
      <c r="C4" s="19" t="s">
        <v>24</v>
      </c>
      <c r="D4" s="19" t="s">
        <v>24</v>
      </c>
      <c r="E4" s="19" t="s">
        <v>24</v>
      </c>
      <c r="F4" s="19" t="s">
        <v>24</v>
      </c>
      <c r="G4" s="19" t="s">
        <v>24</v>
      </c>
      <c r="H4" s="19" t="s">
        <v>25</v>
      </c>
      <c r="I4" s="52">
        <f>I5+I27+I30+I41+I39+I43</f>
        <v>15705</v>
      </c>
      <c r="J4" s="52">
        <f>J5+J27+J30+J41+J39+J43</f>
        <v>11900</v>
      </c>
      <c r="K4" s="52">
        <f>K5+K27+K30+K41+K39+K43</f>
        <v>3805</v>
      </c>
      <c r="L4" s="52">
        <f>L5+L27+L30+L41+L39+L43</f>
        <v>0</v>
      </c>
      <c r="M4" s="52">
        <f>M5+M27+M30+M41+M39+M43</f>
        <v>0</v>
      </c>
      <c r="N4" s="19"/>
      <c r="O4" s="19"/>
      <c r="P4" s="19"/>
      <c r="Q4" s="75"/>
      <c r="R4" s="75"/>
      <c r="S4" s="75"/>
      <c r="T4" s="20"/>
    </row>
    <row r="5" spans="1:20" s="3" customFormat="1" ht="45" customHeight="1">
      <c r="A5" s="21"/>
      <c r="B5" s="22" t="s">
        <v>26</v>
      </c>
      <c r="C5" s="22"/>
      <c r="D5" s="22"/>
      <c r="E5" s="22"/>
      <c r="F5" s="22"/>
      <c r="G5" s="22"/>
      <c r="H5" s="22" t="s">
        <v>27</v>
      </c>
      <c r="I5" s="56">
        <f>SUM(I6:I26)</f>
        <v>12660</v>
      </c>
      <c r="J5" s="56">
        <f>SUM(J6:J26)</f>
        <v>9460</v>
      </c>
      <c r="K5" s="56">
        <f>SUM(K7:K22)</f>
        <v>3200</v>
      </c>
      <c r="L5" s="56">
        <f>SUM(L7:L21)</f>
        <v>0</v>
      </c>
      <c r="M5" s="56">
        <f>SUM(M7:M21)</f>
        <v>0</v>
      </c>
      <c r="N5" s="57"/>
      <c r="O5" s="57"/>
      <c r="P5" s="57"/>
      <c r="Q5" s="78"/>
      <c r="R5" s="78"/>
      <c r="S5" s="78"/>
      <c r="T5" s="79"/>
    </row>
    <row r="6" spans="1:20" s="4" customFormat="1" ht="40.5">
      <c r="A6" s="21">
        <v>1</v>
      </c>
      <c r="B6" s="23" t="s">
        <v>28</v>
      </c>
      <c r="C6" s="23" t="s">
        <v>29</v>
      </c>
      <c r="D6" s="23" t="s">
        <v>30</v>
      </c>
      <c r="E6" s="23" t="s">
        <v>31</v>
      </c>
      <c r="F6" s="23" t="s">
        <v>32</v>
      </c>
      <c r="G6" s="23" t="s">
        <v>33</v>
      </c>
      <c r="H6" s="24" t="s">
        <v>34</v>
      </c>
      <c r="I6" s="58">
        <v>400</v>
      </c>
      <c r="J6" s="58">
        <v>400</v>
      </c>
      <c r="K6" s="58"/>
      <c r="L6" s="58"/>
      <c r="M6" s="58"/>
      <c r="N6" s="59" t="s">
        <v>35</v>
      </c>
      <c r="O6" s="59" t="s">
        <v>36</v>
      </c>
      <c r="P6" s="59"/>
      <c r="Q6" s="78">
        <v>30</v>
      </c>
      <c r="R6" s="78">
        <v>9000</v>
      </c>
      <c r="S6" s="78">
        <v>9000</v>
      </c>
      <c r="T6" s="25"/>
    </row>
    <row r="7" spans="1:20" s="4" customFormat="1" ht="67.5">
      <c r="A7" s="21">
        <v>2</v>
      </c>
      <c r="B7" s="21" t="s">
        <v>37</v>
      </c>
      <c r="C7" s="25" t="s">
        <v>38</v>
      </c>
      <c r="D7" s="25" t="s">
        <v>30</v>
      </c>
      <c r="E7" s="25" t="s">
        <v>39</v>
      </c>
      <c r="F7" s="25" t="s">
        <v>40</v>
      </c>
      <c r="G7" s="25" t="s">
        <v>41</v>
      </c>
      <c r="H7" s="26" t="s">
        <v>42</v>
      </c>
      <c r="I7" s="60">
        <v>500</v>
      </c>
      <c r="J7" s="58">
        <v>500</v>
      </c>
      <c r="K7" s="58"/>
      <c r="L7" s="58"/>
      <c r="M7" s="58"/>
      <c r="N7" s="26" t="s">
        <v>43</v>
      </c>
      <c r="O7" s="26" t="s">
        <v>44</v>
      </c>
      <c r="P7" s="26" t="s">
        <v>45</v>
      </c>
      <c r="Q7" s="21">
        <v>4</v>
      </c>
      <c r="R7" s="21">
        <v>800</v>
      </c>
      <c r="S7" s="21">
        <v>30</v>
      </c>
      <c r="T7" s="78"/>
    </row>
    <row r="8" spans="1:20" s="4" customFormat="1" ht="67.5">
      <c r="A8" s="21">
        <v>3</v>
      </c>
      <c r="B8" s="25" t="s">
        <v>46</v>
      </c>
      <c r="C8" s="25" t="s">
        <v>47</v>
      </c>
      <c r="D8" s="25" t="s">
        <v>30</v>
      </c>
      <c r="E8" s="25" t="s">
        <v>48</v>
      </c>
      <c r="F8" s="25" t="s">
        <v>40</v>
      </c>
      <c r="G8" s="25" t="s">
        <v>49</v>
      </c>
      <c r="H8" s="26" t="s">
        <v>50</v>
      </c>
      <c r="I8" s="58">
        <v>300</v>
      </c>
      <c r="J8" s="58">
        <v>300</v>
      </c>
      <c r="K8" s="58"/>
      <c r="L8" s="61"/>
      <c r="M8" s="58"/>
      <c r="N8" s="26" t="s">
        <v>51</v>
      </c>
      <c r="O8" s="26" t="s">
        <v>52</v>
      </c>
      <c r="P8" s="26" t="s">
        <v>53</v>
      </c>
      <c r="Q8" s="21">
        <v>4</v>
      </c>
      <c r="R8" s="21">
        <v>400</v>
      </c>
      <c r="S8" s="21">
        <v>30</v>
      </c>
      <c r="T8" s="78"/>
    </row>
    <row r="9" spans="1:20" s="4" customFormat="1" ht="67.5">
      <c r="A9" s="21">
        <v>4</v>
      </c>
      <c r="B9" s="27" t="s">
        <v>54</v>
      </c>
      <c r="C9" s="25" t="s">
        <v>47</v>
      </c>
      <c r="D9" s="25" t="s">
        <v>30</v>
      </c>
      <c r="E9" s="25" t="s">
        <v>55</v>
      </c>
      <c r="F9" s="27" t="s">
        <v>56</v>
      </c>
      <c r="G9" s="27" t="s">
        <v>49</v>
      </c>
      <c r="H9" s="26" t="s">
        <v>57</v>
      </c>
      <c r="I9" s="58">
        <v>500</v>
      </c>
      <c r="J9" s="58">
        <v>500</v>
      </c>
      <c r="K9" s="61"/>
      <c r="L9" s="61"/>
      <c r="M9" s="58"/>
      <c r="N9" s="26" t="s">
        <v>58</v>
      </c>
      <c r="O9" s="26" t="s">
        <v>59</v>
      </c>
      <c r="P9" s="26" t="s">
        <v>60</v>
      </c>
      <c r="Q9" s="78">
        <v>4</v>
      </c>
      <c r="R9" s="78">
        <v>400</v>
      </c>
      <c r="S9" s="78">
        <v>10</v>
      </c>
      <c r="T9" s="78"/>
    </row>
    <row r="10" spans="1:20" s="5" customFormat="1" ht="63.75" customHeight="1">
      <c r="A10" s="21">
        <v>5</v>
      </c>
      <c r="B10" s="28" t="s">
        <v>61</v>
      </c>
      <c r="C10" s="25" t="s">
        <v>62</v>
      </c>
      <c r="D10" s="29" t="s">
        <v>30</v>
      </c>
      <c r="E10" s="29" t="s">
        <v>63</v>
      </c>
      <c r="F10" s="27" t="s">
        <v>56</v>
      </c>
      <c r="G10" s="27" t="s">
        <v>49</v>
      </c>
      <c r="H10" s="30" t="s">
        <v>64</v>
      </c>
      <c r="I10" s="58">
        <v>500</v>
      </c>
      <c r="J10" s="58">
        <v>500</v>
      </c>
      <c r="K10" s="58"/>
      <c r="L10" s="61"/>
      <c r="M10" s="58"/>
      <c r="N10" s="26" t="s">
        <v>65</v>
      </c>
      <c r="O10" s="26" t="s">
        <v>66</v>
      </c>
      <c r="P10" s="26" t="s">
        <v>67</v>
      </c>
      <c r="Q10" s="78">
        <v>4</v>
      </c>
      <c r="R10" s="78">
        <v>400</v>
      </c>
      <c r="S10" s="78">
        <v>10</v>
      </c>
      <c r="T10" s="78"/>
    </row>
    <row r="11" spans="1:20" s="5" customFormat="1" ht="90" customHeight="1">
      <c r="A11" s="21">
        <v>6</v>
      </c>
      <c r="B11" s="27" t="s">
        <v>68</v>
      </c>
      <c r="C11" s="25" t="s">
        <v>62</v>
      </c>
      <c r="D11" s="25" t="s">
        <v>30</v>
      </c>
      <c r="E11" s="25" t="s">
        <v>69</v>
      </c>
      <c r="F11" s="25" t="s">
        <v>56</v>
      </c>
      <c r="G11" s="25" t="s">
        <v>49</v>
      </c>
      <c r="H11" s="31" t="s">
        <v>70</v>
      </c>
      <c r="I11" s="58">
        <v>2000</v>
      </c>
      <c r="J11" s="58">
        <v>0</v>
      </c>
      <c r="K11" s="58">
        <v>2000</v>
      </c>
      <c r="L11" s="58"/>
      <c r="M11" s="58"/>
      <c r="N11" s="26" t="s">
        <v>71</v>
      </c>
      <c r="O11" s="26" t="s">
        <v>72</v>
      </c>
      <c r="P11" s="26" t="s">
        <v>73</v>
      </c>
      <c r="Q11" s="78">
        <v>4</v>
      </c>
      <c r="R11" s="78">
        <v>500</v>
      </c>
      <c r="S11" s="78">
        <v>40</v>
      </c>
      <c r="T11" s="78" t="s">
        <v>74</v>
      </c>
    </row>
    <row r="12" spans="1:20" s="6" customFormat="1" ht="78.75" customHeight="1">
      <c r="A12" s="21">
        <v>7</v>
      </c>
      <c r="B12" s="32" t="s">
        <v>75</v>
      </c>
      <c r="C12" s="25" t="s">
        <v>47</v>
      </c>
      <c r="D12" s="33" t="s">
        <v>30</v>
      </c>
      <c r="E12" s="32" t="s">
        <v>76</v>
      </c>
      <c r="F12" s="32" t="s">
        <v>77</v>
      </c>
      <c r="G12" s="33" t="s">
        <v>49</v>
      </c>
      <c r="H12" s="34" t="s">
        <v>78</v>
      </c>
      <c r="I12" s="62">
        <v>500</v>
      </c>
      <c r="J12" s="62">
        <v>500</v>
      </c>
      <c r="K12" s="62"/>
      <c r="L12" s="62"/>
      <c r="M12" s="62"/>
      <c r="N12" s="26" t="s">
        <v>79</v>
      </c>
      <c r="O12" s="26" t="s">
        <v>80</v>
      </c>
      <c r="P12" s="26" t="s">
        <v>81</v>
      </c>
      <c r="Q12" s="80">
        <v>1</v>
      </c>
      <c r="R12" s="78">
        <v>200</v>
      </c>
      <c r="S12" s="78">
        <v>10</v>
      </c>
      <c r="T12" s="78"/>
    </row>
    <row r="13" spans="1:20" s="6" customFormat="1" ht="67.5">
      <c r="A13" s="21">
        <v>8</v>
      </c>
      <c r="B13" s="33" t="s">
        <v>82</v>
      </c>
      <c r="C13" s="25" t="s">
        <v>47</v>
      </c>
      <c r="D13" s="33" t="s">
        <v>30</v>
      </c>
      <c r="E13" s="33" t="s">
        <v>83</v>
      </c>
      <c r="F13" s="33" t="s">
        <v>77</v>
      </c>
      <c r="G13" s="33" t="s">
        <v>84</v>
      </c>
      <c r="H13" s="35" t="s">
        <v>85</v>
      </c>
      <c r="I13" s="62">
        <v>400</v>
      </c>
      <c r="J13" s="62">
        <v>400</v>
      </c>
      <c r="K13" s="62"/>
      <c r="L13" s="62"/>
      <c r="M13" s="62"/>
      <c r="N13" s="26" t="s">
        <v>86</v>
      </c>
      <c r="O13" s="26" t="s">
        <v>87</v>
      </c>
      <c r="P13" s="26" t="s">
        <v>88</v>
      </c>
      <c r="Q13" s="80">
        <v>5</v>
      </c>
      <c r="R13" s="78">
        <v>100</v>
      </c>
      <c r="S13" s="78">
        <v>15</v>
      </c>
      <c r="T13" s="78"/>
    </row>
    <row r="14" spans="1:20" s="6" customFormat="1" ht="81">
      <c r="A14" s="21">
        <v>9</v>
      </c>
      <c r="B14" s="33" t="s">
        <v>89</v>
      </c>
      <c r="C14" s="25" t="s">
        <v>47</v>
      </c>
      <c r="D14" s="33" t="s">
        <v>30</v>
      </c>
      <c r="E14" s="33" t="s">
        <v>90</v>
      </c>
      <c r="F14" s="33" t="s">
        <v>77</v>
      </c>
      <c r="G14" s="25" t="s">
        <v>84</v>
      </c>
      <c r="H14" s="35" t="s">
        <v>91</v>
      </c>
      <c r="I14" s="62">
        <v>100</v>
      </c>
      <c r="J14" s="62">
        <v>100</v>
      </c>
      <c r="K14" s="62"/>
      <c r="L14" s="62"/>
      <c r="M14" s="62"/>
      <c r="N14" s="26" t="s">
        <v>92</v>
      </c>
      <c r="O14" s="26" t="s">
        <v>93</v>
      </c>
      <c r="P14" s="35" t="s">
        <v>94</v>
      </c>
      <c r="Q14" s="80">
        <v>1</v>
      </c>
      <c r="R14" s="78">
        <v>100</v>
      </c>
      <c r="S14" s="78">
        <v>10</v>
      </c>
      <c r="T14" s="78"/>
    </row>
    <row r="15" spans="1:20" s="7" customFormat="1" ht="87.75" customHeight="1">
      <c r="A15" s="21">
        <v>10</v>
      </c>
      <c r="B15" s="27" t="s">
        <v>95</v>
      </c>
      <c r="C15" s="25" t="s">
        <v>38</v>
      </c>
      <c r="D15" s="27" t="s">
        <v>30</v>
      </c>
      <c r="E15" s="27" t="s">
        <v>96</v>
      </c>
      <c r="F15" s="27" t="s">
        <v>97</v>
      </c>
      <c r="G15" s="33" t="s">
        <v>41</v>
      </c>
      <c r="H15" s="35" t="s">
        <v>98</v>
      </c>
      <c r="I15" s="62">
        <v>650</v>
      </c>
      <c r="J15" s="62">
        <v>650</v>
      </c>
      <c r="K15" s="62"/>
      <c r="L15" s="62"/>
      <c r="M15" s="62"/>
      <c r="N15" s="26" t="s">
        <v>99</v>
      </c>
      <c r="O15" s="26" t="s">
        <v>100</v>
      </c>
      <c r="P15" s="48" t="s">
        <v>45</v>
      </c>
      <c r="Q15" s="80">
        <v>1</v>
      </c>
      <c r="R15" s="78">
        <v>500</v>
      </c>
      <c r="S15" s="78">
        <v>20</v>
      </c>
      <c r="T15" s="78"/>
    </row>
    <row r="16" spans="1:255" s="8" customFormat="1" ht="67.5">
      <c r="A16" s="21">
        <v>11</v>
      </c>
      <c r="B16" s="25" t="s">
        <v>101</v>
      </c>
      <c r="C16" s="25" t="s">
        <v>62</v>
      </c>
      <c r="D16" s="25" t="s">
        <v>30</v>
      </c>
      <c r="E16" s="25" t="s">
        <v>102</v>
      </c>
      <c r="F16" s="25" t="s">
        <v>103</v>
      </c>
      <c r="G16" s="25" t="s">
        <v>49</v>
      </c>
      <c r="H16" s="26" t="s">
        <v>104</v>
      </c>
      <c r="I16" s="58">
        <v>390</v>
      </c>
      <c r="J16" s="58">
        <v>390</v>
      </c>
      <c r="K16" s="58"/>
      <c r="L16" s="58"/>
      <c r="M16" s="58"/>
      <c r="N16" s="26" t="s">
        <v>105</v>
      </c>
      <c r="O16" s="48" t="s">
        <v>106</v>
      </c>
      <c r="P16" s="26" t="s">
        <v>107</v>
      </c>
      <c r="Q16" s="78"/>
      <c r="R16" s="78">
        <v>100</v>
      </c>
      <c r="S16" s="78">
        <v>20</v>
      </c>
      <c r="T16" s="78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</row>
    <row r="17" spans="1:20" s="9" customFormat="1" ht="93.75" customHeight="1">
      <c r="A17" s="21">
        <v>12</v>
      </c>
      <c r="B17" s="27" t="s">
        <v>108</v>
      </c>
      <c r="C17" s="27" t="s">
        <v>109</v>
      </c>
      <c r="D17" s="27" t="s">
        <v>30</v>
      </c>
      <c r="E17" s="27" t="s">
        <v>110</v>
      </c>
      <c r="F17" s="27" t="s">
        <v>103</v>
      </c>
      <c r="G17" s="27" t="s">
        <v>111</v>
      </c>
      <c r="H17" s="35" t="s">
        <v>112</v>
      </c>
      <c r="I17" s="62">
        <v>920</v>
      </c>
      <c r="J17" s="62">
        <v>920</v>
      </c>
      <c r="K17" s="62"/>
      <c r="L17" s="62"/>
      <c r="M17" s="62"/>
      <c r="N17" s="63" t="s">
        <v>113</v>
      </c>
      <c r="O17" s="48" t="s">
        <v>114</v>
      </c>
      <c r="P17" s="35" t="s">
        <v>115</v>
      </c>
      <c r="Q17" s="80">
        <v>2</v>
      </c>
      <c r="R17" s="80">
        <v>1506</v>
      </c>
      <c r="S17" s="80">
        <v>43</v>
      </c>
      <c r="T17" s="78"/>
    </row>
    <row r="18" spans="1:20" s="9" customFormat="1" ht="81">
      <c r="A18" s="21">
        <v>13</v>
      </c>
      <c r="B18" s="25" t="s">
        <v>116</v>
      </c>
      <c r="C18" s="25" t="s">
        <v>47</v>
      </c>
      <c r="D18" s="25" t="s">
        <v>30</v>
      </c>
      <c r="E18" s="25" t="s">
        <v>117</v>
      </c>
      <c r="F18" s="25" t="s">
        <v>103</v>
      </c>
      <c r="G18" s="25" t="s">
        <v>118</v>
      </c>
      <c r="H18" s="26" t="s">
        <v>119</v>
      </c>
      <c r="I18" s="58">
        <v>1200</v>
      </c>
      <c r="J18" s="58">
        <v>1200</v>
      </c>
      <c r="K18" s="64"/>
      <c r="L18" s="64"/>
      <c r="M18" s="64"/>
      <c r="N18" s="25" t="s">
        <v>120</v>
      </c>
      <c r="O18" s="25" t="s">
        <v>121</v>
      </c>
      <c r="P18" s="25" t="s">
        <v>122</v>
      </c>
      <c r="Q18" s="78">
        <v>8</v>
      </c>
      <c r="R18" s="78">
        <v>20000</v>
      </c>
      <c r="S18" s="78">
        <v>1800</v>
      </c>
      <c r="T18" s="78"/>
    </row>
    <row r="19" spans="1:20" s="9" customFormat="1" ht="81">
      <c r="A19" s="21">
        <v>14</v>
      </c>
      <c r="B19" s="23" t="s">
        <v>123</v>
      </c>
      <c r="C19" s="25" t="s">
        <v>47</v>
      </c>
      <c r="D19" s="23" t="s">
        <v>30</v>
      </c>
      <c r="E19" s="23" t="s">
        <v>124</v>
      </c>
      <c r="F19" s="23" t="s">
        <v>125</v>
      </c>
      <c r="G19" s="25" t="s">
        <v>126</v>
      </c>
      <c r="H19" s="24" t="s">
        <v>127</v>
      </c>
      <c r="I19" s="58">
        <v>1000</v>
      </c>
      <c r="J19" s="58">
        <v>1000</v>
      </c>
      <c r="K19" s="58"/>
      <c r="L19" s="58"/>
      <c r="M19" s="58"/>
      <c r="N19" s="65" t="s">
        <v>128</v>
      </c>
      <c r="O19" s="26" t="s">
        <v>129</v>
      </c>
      <c r="P19" s="59" t="s">
        <v>130</v>
      </c>
      <c r="Q19" s="78">
        <v>1</v>
      </c>
      <c r="R19" s="78">
        <v>300</v>
      </c>
      <c r="S19" s="78">
        <v>20</v>
      </c>
      <c r="T19" s="78"/>
    </row>
    <row r="20" spans="1:20" s="5" customFormat="1" ht="97.5" customHeight="1">
      <c r="A20" s="21">
        <v>15</v>
      </c>
      <c r="B20" s="27" t="s">
        <v>131</v>
      </c>
      <c r="C20" s="25" t="s">
        <v>38</v>
      </c>
      <c r="D20" s="29" t="s">
        <v>30</v>
      </c>
      <c r="E20" s="29" t="s">
        <v>132</v>
      </c>
      <c r="F20" s="27" t="s">
        <v>125</v>
      </c>
      <c r="G20" s="27" t="s">
        <v>49</v>
      </c>
      <c r="H20" s="31" t="s">
        <v>133</v>
      </c>
      <c r="I20" s="60">
        <v>700</v>
      </c>
      <c r="J20" s="60"/>
      <c r="K20" s="60">
        <v>700</v>
      </c>
      <c r="L20" s="60"/>
      <c r="M20" s="60"/>
      <c r="N20" s="26" t="s">
        <v>134</v>
      </c>
      <c r="O20" s="26" t="s">
        <v>100</v>
      </c>
      <c r="P20" s="35" t="s">
        <v>45</v>
      </c>
      <c r="Q20" s="21">
        <v>0</v>
      </c>
      <c r="R20" s="78">
        <v>400</v>
      </c>
      <c r="S20" s="78">
        <v>20</v>
      </c>
      <c r="T20" s="78" t="s">
        <v>74</v>
      </c>
    </row>
    <row r="21" spans="1:20" s="5" customFormat="1" ht="81">
      <c r="A21" s="21">
        <v>16</v>
      </c>
      <c r="B21" s="25" t="s">
        <v>135</v>
      </c>
      <c r="C21" s="25" t="s">
        <v>47</v>
      </c>
      <c r="D21" s="25" t="s">
        <v>30</v>
      </c>
      <c r="E21" s="25" t="s">
        <v>136</v>
      </c>
      <c r="F21" s="25" t="s">
        <v>125</v>
      </c>
      <c r="G21" s="27" t="s">
        <v>49</v>
      </c>
      <c r="H21" s="26" t="s">
        <v>137</v>
      </c>
      <c r="I21" s="58">
        <v>200</v>
      </c>
      <c r="J21" s="58">
        <v>200</v>
      </c>
      <c r="K21" s="58"/>
      <c r="L21" s="58"/>
      <c r="M21" s="58"/>
      <c r="N21" s="26" t="s">
        <v>138</v>
      </c>
      <c r="O21" s="25" t="s">
        <v>139</v>
      </c>
      <c r="P21" s="25" t="s">
        <v>140</v>
      </c>
      <c r="Q21" s="78">
        <v>0</v>
      </c>
      <c r="R21" s="78">
        <v>3000</v>
      </c>
      <c r="S21" s="78">
        <v>200</v>
      </c>
      <c r="T21" s="78"/>
    </row>
    <row r="22" spans="1:20" s="5" customFormat="1" ht="87" customHeight="1">
      <c r="A22" s="21">
        <v>17</v>
      </c>
      <c r="B22" s="25" t="s">
        <v>141</v>
      </c>
      <c r="C22" s="25" t="s">
        <v>47</v>
      </c>
      <c r="D22" s="25" t="s">
        <v>30</v>
      </c>
      <c r="E22" s="25" t="s">
        <v>142</v>
      </c>
      <c r="F22" s="25" t="s">
        <v>143</v>
      </c>
      <c r="G22" s="25" t="s">
        <v>84</v>
      </c>
      <c r="H22" s="31" t="s">
        <v>144</v>
      </c>
      <c r="I22" s="58">
        <v>500</v>
      </c>
      <c r="J22" s="58"/>
      <c r="K22" s="58">
        <v>500</v>
      </c>
      <c r="L22" s="58"/>
      <c r="M22" s="58"/>
      <c r="N22" s="26" t="s">
        <v>145</v>
      </c>
      <c r="O22" s="26" t="s">
        <v>146</v>
      </c>
      <c r="P22" s="26" t="s">
        <v>60</v>
      </c>
      <c r="Q22" s="78">
        <v>1</v>
      </c>
      <c r="R22" s="78">
        <v>800</v>
      </c>
      <c r="S22" s="78">
        <v>50</v>
      </c>
      <c r="T22" s="78" t="s">
        <v>74</v>
      </c>
    </row>
    <row r="23" spans="1:20" s="5" customFormat="1" ht="99.75" customHeight="1">
      <c r="A23" s="21">
        <v>18</v>
      </c>
      <c r="B23" s="25" t="s">
        <v>147</v>
      </c>
      <c r="C23" s="25" t="s">
        <v>148</v>
      </c>
      <c r="D23" s="25" t="s">
        <v>30</v>
      </c>
      <c r="E23" s="25" t="s">
        <v>149</v>
      </c>
      <c r="F23" s="25" t="s">
        <v>150</v>
      </c>
      <c r="G23" s="25" t="s">
        <v>49</v>
      </c>
      <c r="H23" s="26" t="s">
        <v>151</v>
      </c>
      <c r="I23" s="58">
        <v>650</v>
      </c>
      <c r="J23" s="58">
        <v>650</v>
      </c>
      <c r="K23" s="58"/>
      <c r="L23" s="58"/>
      <c r="M23" s="58"/>
      <c r="N23" s="25" t="s">
        <v>152</v>
      </c>
      <c r="O23" s="25" t="s">
        <v>153</v>
      </c>
      <c r="P23" s="25" t="s">
        <v>154</v>
      </c>
      <c r="Q23" s="78">
        <v>0</v>
      </c>
      <c r="R23" s="78">
        <v>120</v>
      </c>
      <c r="S23" s="78">
        <v>10</v>
      </c>
      <c r="T23" s="78"/>
    </row>
    <row r="24" spans="1:20" s="5" customFormat="1" ht="90.75" customHeight="1">
      <c r="A24" s="21">
        <v>19</v>
      </c>
      <c r="B24" s="36" t="s">
        <v>155</v>
      </c>
      <c r="C24" s="25" t="s">
        <v>47</v>
      </c>
      <c r="D24" s="36" t="s">
        <v>30</v>
      </c>
      <c r="E24" s="36" t="s">
        <v>156</v>
      </c>
      <c r="F24" s="25" t="s">
        <v>157</v>
      </c>
      <c r="G24" s="25" t="s">
        <v>49</v>
      </c>
      <c r="H24" s="37" t="s">
        <v>158</v>
      </c>
      <c r="I24" s="66">
        <v>400</v>
      </c>
      <c r="J24" s="66">
        <v>400</v>
      </c>
      <c r="K24" s="58"/>
      <c r="L24" s="58"/>
      <c r="M24" s="58"/>
      <c r="N24" s="26" t="s">
        <v>159</v>
      </c>
      <c r="O24" s="26" t="s">
        <v>160</v>
      </c>
      <c r="P24" s="26" t="s">
        <v>161</v>
      </c>
      <c r="Q24" s="78">
        <v>7</v>
      </c>
      <c r="R24" s="78">
        <v>280</v>
      </c>
      <c r="S24" s="78">
        <v>3</v>
      </c>
      <c r="T24" s="78"/>
    </row>
    <row r="25" spans="1:20" s="5" customFormat="1" ht="67.5">
      <c r="A25" s="21">
        <v>20</v>
      </c>
      <c r="B25" s="25" t="s">
        <v>162</v>
      </c>
      <c r="C25" s="25" t="s">
        <v>163</v>
      </c>
      <c r="D25" s="25" t="s">
        <v>30</v>
      </c>
      <c r="E25" s="25" t="s">
        <v>164</v>
      </c>
      <c r="F25" s="25" t="s">
        <v>165</v>
      </c>
      <c r="G25" s="25" t="s">
        <v>49</v>
      </c>
      <c r="H25" s="26" t="s">
        <v>166</v>
      </c>
      <c r="I25" s="58">
        <v>350</v>
      </c>
      <c r="J25" s="58">
        <v>350</v>
      </c>
      <c r="K25" s="58"/>
      <c r="L25" s="58"/>
      <c r="M25" s="58"/>
      <c r="N25" s="26" t="s">
        <v>167</v>
      </c>
      <c r="O25" s="26" t="s">
        <v>168</v>
      </c>
      <c r="P25" s="26" t="s">
        <v>169</v>
      </c>
      <c r="Q25" s="78">
        <v>3</v>
      </c>
      <c r="R25" s="78">
        <v>500</v>
      </c>
      <c r="S25" s="78">
        <v>100</v>
      </c>
      <c r="T25" s="78"/>
    </row>
    <row r="26" spans="1:20" s="5" customFormat="1" ht="108">
      <c r="A26" s="21">
        <v>21</v>
      </c>
      <c r="B26" s="25" t="s">
        <v>170</v>
      </c>
      <c r="C26" s="25" t="s">
        <v>148</v>
      </c>
      <c r="D26" s="25" t="s">
        <v>30</v>
      </c>
      <c r="E26" s="25" t="s">
        <v>171</v>
      </c>
      <c r="F26" s="25" t="s">
        <v>172</v>
      </c>
      <c r="G26" s="25" t="s">
        <v>173</v>
      </c>
      <c r="H26" s="26" t="s">
        <v>174</v>
      </c>
      <c r="I26" s="58">
        <v>500</v>
      </c>
      <c r="J26" s="58">
        <v>500</v>
      </c>
      <c r="K26" s="58"/>
      <c r="L26" s="58"/>
      <c r="M26" s="58"/>
      <c r="N26" s="26" t="s">
        <v>175</v>
      </c>
      <c r="O26" s="26" t="s">
        <v>176</v>
      </c>
      <c r="P26" s="26" t="s">
        <v>177</v>
      </c>
      <c r="Q26" s="78">
        <v>0</v>
      </c>
      <c r="R26" s="78">
        <v>1000</v>
      </c>
      <c r="S26" s="78">
        <v>100</v>
      </c>
      <c r="T26" s="78"/>
    </row>
    <row r="27" spans="1:20" s="3" customFormat="1" ht="34.5" customHeight="1">
      <c r="A27" s="25"/>
      <c r="B27" s="38" t="s">
        <v>178</v>
      </c>
      <c r="C27" s="38"/>
      <c r="D27" s="38"/>
      <c r="E27" s="38"/>
      <c r="F27" s="38"/>
      <c r="G27" s="38"/>
      <c r="H27" s="22" t="s">
        <v>179</v>
      </c>
      <c r="I27" s="61">
        <f>SUM(I28:I29)</f>
        <v>450</v>
      </c>
      <c r="J27" s="61">
        <f aca="true" t="shared" si="0" ref="J27:S27">SUM(J28:J29)</f>
        <v>450</v>
      </c>
      <c r="K27" s="61">
        <f t="shared" si="0"/>
        <v>0</v>
      </c>
      <c r="L27" s="61">
        <f t="shared" si="0"/>
        <v>0</v>
      </c>
      <c r="M27" s="61">
        <f t="shared" si="0"/>
        <v>0</v>
      </c>
      <c r="N27" s="56">
        <f t="shared" si="0"/>
        <v>0</v>
      </c>
      <c r="O27" s="56">
        <f t="shared" si="0"/>
        <v>0</v>
      </c>
      <c r="P27" s="56">
        <f t="shared" si="0"/>
        <v>0</v>
      </c>
      <c r="Q27" s="82">
        <v>30</v>
      </c>
      <c r="R27" s="82">
        <f t="shared" si="0"/>
        <v>10500</v>
      </c>
      <c r="S27" s="82">
        <f t="shared" si="0"/>
        <v>1500</v>
      </c>
      <c r="T27" s="25"/>
    </row>
    <row r="28" spans="1:20" s="4" customFormat="1" ht="36" customHeight="1">
      <c r="A28" s="21">
        <v>22</v>
      </c>
      <c r="B28" s="39" t="s">
        <v>180</v>
      </c>
      <c r="C28" s="40" t="s">
        <v>181</v>
      </c>
      <c r="D28" s="39" t="s">
        <v>30</v>
      </c>
      <c r="E28" s="39" t="s">
        <v>31</v>
      </c>
      <c r="F28" s="39" t="s">
        <v>32</v>
      </c>
      <c r="G28" s="39" t="s">
        <v>33</v>
      </c>
      <c r="H28" s="41" t="s">
        <v>182</v>
      </c>
      <c r="I28" s="67">
        <v>150</v>
      </c>
      <c r="J28" s="58">
        <v>150</v>
      </c>
      <c r="K28" s="58"/>
      <c r="L28" s="58"/>
      <c r="M28" s="58"/>
      <c r="N28" s="68"/>
      <c r="O28" s="69" t="s">
        <v>183</v>
      </c>
      <c r="P28" s="68"/>
      <c r="Q28" s="83">
        <v>30</v>
      </c>
      <c r="R28" s="83">
        <v>500</v>
      </c>
      <c r="S28" s="78">
        <v>500</v>
      </c>
      <c r="T28" s="25"/>
    </row>
    <row r="29" spans="1:20" s="4" customFormat="1" ht="40.5">
      <c r="A29" s="21">
        <v>23</v>
      </c>
      <c r="B29" s="42" t="s">
        <v>184</v>
      </c>
      <c r="C29" s="43" t="s">
        <v>185</v>
      </c>
      <c r="D29" s="42" t="s">
        <v>30</v>
      </c>
      <c r="E29" s="44" t="s">
        <v>31</v>
      </c>
      <c r="F29" s="44" t="s">
        <v>186</v>
      </c>
      <c r="G29" s="42" t="s">
        <v>186</v>
      </c>
      <c r="H29" s="45" t="s">
        <v>187</v>
      </c>
      <c r="I29" s="70">
        <v>300</v>
      </c>
      <c r="J29" s="58">
        <v>300</v>
      </c>
      <c r="K29" s="61"/>
      <c r="L29" s="61"/>
      <c r="M29" s="58"/>
      <c r="N29" s="69"/>
      <c r="O29" s="69" t="s">
        <v>188</v>
      </c>
      <c r="P29" s="45"/>
      <c r="Q29" s="84">
        <v>30</v>
      </c>
      <c r="R29" s="84">
        <v>10000</v>
      </c>
      <c r="S29" s="80">
        <v>1000</v>
      </c>
      <c r="T29" s="25"/>
    </row>
    <row r="30" spans="1:20" s="3" customFormat="1" ht="36" customHeight="1">
      <c r="A30" s="25"/>
      <c r="B30" s="38" t="s">
        <v>189</v>
      </c>
      <c r="C30" s="38"/>
      <c r="D30" s="38"/>
      <c r="E30" s="38"/>
      <c r="F30" s="38"/>
      <c r="G30" s="38"/>
      <c r="H30" s="22" t="s">
        <v>190</v>
      </c>
      <c r="I30" s="61">
        <f>SUM(I31:I38)</f>
        <v>2195</v>
      </c>
      <c r="J30" s="61">
        <f>SUM(J31:J38)</f>
        <v>1590</v>
      </c>
      <c r="K30" s="61">
        <f>SUM(K31:K38)</f>
        <v>605</v>
      </c>
      <c r="L30" s="61">
        <f>SUM(L31:L38)</f>
        <v>0</v>
      </c>
      <c r="M30" s="61">
        <f>SUM(M31:M38)</f>
        <v>0</v>
      </c>
      <c r="N30" s="26"/>
      <c r="O30" s="26"/>
      <c r="P30" s="26"/>
      <c r="Q30" s="78"/>
      <c r="R30" s="78"/>
      <c r="S30" s="78"/>
      <c r="T30" s="25"/>
    </row>
    <row r="31" spans="1:20" s="4" customFormat="1" ht="63.75" customHeight="1">
      <c r="A31" s="21">
        <v>24</v>
      </c>
      <c r="B31" s="25" t="s">
        <v>191</v>
      </c>
      <c r="C31" s="25" t="s">
        <v>192</v>
      </c>
      <c r="D31" s="25" t="s">
        <v>30</v>
      </c>
      <c r="E31" s="25" t="s">
        <v>193</v>
      </c>
      <c r="F31" s="25" t="s">
        <v>56</v>
      </c>
      <c r="G31" s="25" t="s">
        <v>33</v>
      </c>
      <c r="H31" s="26" t="s">
        <v>194</v>
      </c>
      <c r="I31" s="58">
        <v>80</v>
      </c>
      <c r="J31" s="58">
        <v>80</v>
      </c>
      <c r="K31" s="58"/>
      <c r="L31" s="58"/>
      <c r="M31" s="58"/>
      <c r="N31" s="71" t="s">
        <v>195</v>
      </c>
      <c r="O31" s="71" t="s">
        <v>196</v>
      </c>
      <c r="P31" s="71" t="s">
        <v>45</v>
      </c>
      <c r="Q31" s="78">
        <v>0</v>
      </c>
      <c r="R31" s="78">
        <v>153</v>
      </c>
      <c r="S31" s="78">
        <v>2</v>
      </c>
      <c r="T31" s="25"/>
    </row>
    <row r="32" spans="1:20" s="5" customFormat="1" ht="54">
      <c r="A32" s="21">
        <v>25</v>
      </c>
      <c r="B32" s="25" t="s">
        <v>197</v>
      </c>
      <c r="C32" s="25" t="s">
        <v>192</v>
      </c>
      <c r="D32" s="25" t="s">
        <v>30</v>
      </c>
      <c r="E32" s="25" t="s">
        <v>198</v>
      </c>
      <c r="F32" s="25" t="s">
        <v>165</v>
      </c>
      <c r="G32" s="25" t="s">
        <v>33</v>
      </c>
      <c r="H32" s="26" t="s">
        <v>199</v>
      </c>
      <c r="I32" s="62">
        <v>400</v>
      </c>
      <c r="J32" s="58">
        <v>400</v>
      </c>
      <c r="K32" s="58"/>
      <c r="L32" s="58"/>
      <c r="M32" s="58"/>
      <c r="N32" s="71" t="s">
        <v>200</v>
      </c>
      <c r="O32" s="48" t="s">
        <v>201</v>
      </c>
      <c r="P32" s="35" t="s">
        <v>202</v>
      </c>
      <c r="Q32" s="80">
        <v>2</v>
      </c>
      <c r="R32" s="80">
        <v>356</v>
      </c>
      <c r="S32" s="80">
        <v>175</v>
      </c>
      <c r="T32" s="25"/>
    </row>
    <row r="33" spans="1:20" s="5" customFormat="1" ht="108">
      <c r="A33" s="21">
        <v>26</v>
      </c>
      <c r="B33" s="46" t="s">
        <v>203</v>
      </c>
      <c r="C33" s="25" t="s">
        <v>204</v>
      </c>
      <c r="D33" s="25" t="s">
        <v>30</v>
      </c>
      <c r="E33" s="25" t="s">
        <v>205</v>
      </c>
      <c r="F33" s="25" t="s">
        <v>165</v>
      </c>
      <c r="G33" s="25" t="s">
        <v>33</v>
      </c>
      <c r="H33" s="31" t="s">
        <v>206</v>
      </c>
      <c r="I33" s="62">
        <v>605</v>
      </c>
      <c r="J33" s="58"/>
      <c r="K33" s="58">
        <v>605</v>
      </c>
      <c r="L33" s="58"/>
      <c r="M33" s="58"/>
      <c r="N33" s="48" t="s">
        <v>207</v>
      </c>
      <c r="O33" s="71" t="s">
        <v>208</v>
      </c>
      <c r="P33" s="71" t="s">
        <v>45</v>
      </c>
      <c r="Q33" s="80">
        <v>1</v>
      </c>
      <c r="R33" s="80">
        <v>1089</v>
      </c>
      <c r="S33" s="80">
        <v>251</v>
      </c>
      <c r="T33" s="78" t="s">
        <v>74</v>
      </c>
    </row>
    <row r="34" spans="1:20" s="5" customFormat="1" ht="54">
      <c r="A34" s="21">
        <v>27</v>
      </c>
      <c r="B34" s="27" t="s">
        <v>209</v>
      </c>
      <c r="C34" s="25" t="s">
        <v>204</v>
      </c>
      <c r="D34" s="27" t="s">
        <v>30</v>
      </c>
      <c r="E34" s="27" t="s">
        <v>210</v>
      </c>
      <c r="F34" s="27" t="s">
        <v>97</v>
      </c>
      <c r="G34" s="25" t="s">
        <v>33</v>
      </c>
      <c r="H34" s="35" t="s">
        <v>211</v>
      </c>
      <c r="I34" s="62">
        <v>400</v>
      </c>
      <c r="J34" s="58">
        <v>400</v>
      </c>
      <c r="K34" s="61"/>
      <c r="L34" s="61"/>
      <c r="M34" s="58"/>
      <c r="N34" s="71" t="s">
        <v>212</v>
      </c>
      <c r="O34" s="48" t="s">
        <v>213</v>
      </c>
      <c r="P34" s="71" t="s">
        <v>45</v>
      </c>
      <c r="Q34" s="80">
        <v>0</v>
      </c>
      <c r="R34" s="80">
        <v>1841</v>
      </c>
      <c r="S34" s="80">
        <v>131</v>
      </c>
      <c r="T34" s="25"/>
    </row>
    <row r="35" spans="1:20" s="7" customFormat="1" ht="67.5">
      <c r="A35" s="21">
        <v>28</v>
      </c>
      <c r="B35" s="47" t="s">
        <v>214</v>
      </c>
      <c r="C35" s="25" t="s">
        <v>215</v>
      </c>
      <c r="D35" s="47" t="s">
        <v>30</v>
      </c>
      <c r="E35" s="47" t="s">
        <v>216</v>
      </c>
      <c r="F35" s="47" t="s">
        <v>97</v>
      </c>
      <c r="G35" s="47" t="s">
        <v>217</v>
      </c>
      <c r="H35" s="48" t="s">
        <v>218</v>
      </c>
      <c r="I35" s="72">
        <v>100</v>
      </c>
      <c r="J35" s="72">
        <v>100</v>
      </c>
      <c r="K35" s="72"/>
      <c r="L35" s="72"/>
      <c r="M35" s="72"/>
      <c r="N35" s="48" t="s">
        <v>219</v>
      </c>
      <c r="O35" s="48" t="s">
        <v>220</v>
      </c>
      <c r="P35" s="48" t="s">
        <v>221</v>
      </c>
      <c r="Q35" s="78"/>
      <c r="R35" s="78">
        <v>249</v>
      </c>
      <c r="S35" s="78">
        <v>0</v>
      </c>
      <c r="T35" s="33"/>
    </row>
    <row r="36" spans="1:20" s="5" customFormat="1" ht="57" customHeight="1">
      <c r="A36" s="21">
        <v>29</v>
      </c>
      <c r="B36" s="25" t="s">
        <v>222</v>
      </c>
      <c r="C36" s="25" t="s">
        <v>215</v>
      </c>
      <c r="D36" s="25" t="s">
        <v>30</v>
      </c>
      <c r="E36" s="25" t="s">
        <v>223</v>
      </c>
      <c r="F36" s="25" t="s">
        <v>150</v>
      </c>
      <c r="G36" s="25" t="s">
        <v>217</v>
      </c>
      <c r="H36" s="26" t="s">
        <v>224</v>
      </c>
      <c r="I36" s="60">
        <f>J36+K36+L36+M36</f>
        <v>200</v>
      </c>
      <c r="J36" s="58">
        <v>200</v>
      </c>
      <c r="K36" s="58"/>
      <c r="L36" s="58"/>
      <c r="M36" s="58"/>
      <c r="N36" s="60" t="s">
        <v>225</v>
      </c>
      <c r="O36" s="60" t="s">
        <v>226</v>
      </c>
      <c r="P36" s="60" t="s">
        <v>45</v>
      </c>
      <c r="Q36" s="21"/>
      <c r="R36" s="21">
        <v>30000</v>
      </c>
      <c r="S36" s="21">
        <v>600</v>
      </c>
      <c r="T36" s="25"/>
    </row>
    <row r="37" spans="1:20" s="5" customFormat="1" ht="54">
      <c r="A37" s="21">
        <v>30</v>
      </c>
      <c r="B37" s="25" t="s">
        <v>227</v>
      </c>
      <c r="C37" s="25" t="s">
        <v>204</v>
      </c>
      <c r="D37" s="25" t="s">
        <v>30</v>
      </c>
      <c r="E37" s="25" t="s">
        <v>228</v>
      </c>
      <c r="F37" s="25" t="s">
        <v>143</v>
      </c>
      <c r="G37" s="25" t="s">
        <v>33</v>
      </c>
      <c r="H37" s="26" t="s">
        <v>229</v>
      </c>
      <c r="I37" s="58">
        <v>300</v>
      </c>
      <c r="J37" s="58">
        <v>300</v>
      </c>
      <c r="K37" s="58"/>
      <c r="L37" s="58"/>
      <c r="M37" s="58"/>
      <c r="N37" s="71" t="s">
        <v>230</v>
      </c>
      <c r="O37" s="48" t="s">
        <v>213</v>
      </c>
      <c r="P37" s="71" t="s">
        <v>45</v>
      </c>
      <c r="Q37" s="78">
        <v>1</v>
      </c>
      <c r="R37" s="78">
        <v>383</v>
      </c>
      <c r="S37" s="78">
        <v>117</v>
      </c>
      <c r="T37" s="25"/>
    </row>
    <row r="38" spans="1:20" s="5" customFormat="1" ht="67.5">
      <c r="A38" s="21">
        <v>31</v>
      </c>
      <c r="B38" s="25" t="s">
        <v>231</v>
      </c>
      <c r="C38" s="25" t="s">
        <v>232</v>
      </c>
      <c r="D38" s="25" t="s">
        <v>30</v>
      </c>
      <c r="E38" s="25" t="s">
        <v>233</v>
      </c>
      <c r="F38" s="25" t="s">
        <v>32</v>
      </c>
      <c r="G38" s="25" t="s">
        <v>234</v>
      </c>
      <c r="H38" s="24" t="s">
        <v>235</v>
      </c>
      <c r="I38" s="58">
        <v>110</v>
      </c>
      <c r="J38" s="58">
        <v>110</v>
      </c>
      <c r="K38" s="58"/>
      <c r="L38" s="58"/>
      <c r="M38" s="58"/>
      <c r="N38" s="60"/>
      <c r="O38" s="48" t="s">
        <v>236</v>
      </c>
      <c r="P38" s="60"/>
      <c r="Q38" s="78">
        <v>16</v>
      </c>
      <c r="R38" s="78"/>
      <c r="S38" s="78"/>
      <c r="T38" s="25"/>
    </row>
    <row r="39" spans="1:20" s="3" customFormat="1" ht="30" customHeight="1">
      <c r="A39" s="25"/>
      <c r="B39" s="49" t="s">
        <v>237</v>
      </c>
      <c r="C39" s="49"/>
      <c r="D39" s="49"/>
      <c r="E39" s="49"/>
      <c r="F39" s="49"/>
      <c r="G39" s="49"/>
      <c r="H39" s="22">
        <v>0</v>
      </c>
      <c r="I39" s="61"/>
      <c r="J39" s="61"/>
      <c r="K39" s="61"/>
      <c r="L39" s="61"/>
      <c r="M39" s="58"/>
      <c r="N39" s="26"/>
      <c r="O39" s="26"/>
      <c r="P39" s="26"/>
      <c r="Q39" s="78"/>
      <c r="R39" s="78"/>
      <c r="S39" s="78"/>
      <c r="T39" s="25"/>
    </row>
    <row r="40" spans="1:20" s="3" customFormat="1" ht="19.5" customHeight="1">
      <c r="A40" s="21"/>
      <c r="B40" s="38" t="s">
        <v>238</v>
      </c>
      <c r="C40" s="38"/>
      <c r="D40" s="38"/>
      <c r="E40" s="38"/>
      <c r="F40" s="38"/>
      <c r="G40" s="38"/>
      <c r="H40" s="49"/>
      <c r="I40" s="61"/>
      <c r="J40" s="61"/>
      <c r="K40" s="61"/>
      <c r="L40" s="61"/>
      <c r="M40" s="58"/>
      <c r="N40" s="26"/>
      <c r="O40" s="26"/>
      <c r="P40" s="26"/>
      <c r="Q40" s="78"/>
      <c r="R40" s="78"/>
      <c r="S40" s="78"/>
      <c r="T40" s="25"/>
    </row>
    <row r="41" spans="1:20" s="3" customFormat="1" ht="34.5" customHeight="1">
      <c r="A41" s="25"/>
      <c r="B41" s="49" t="s">
        <v>239</v>
      </c>
      <c r="C41" s="49"/>
      <c r="D41" s="49"/>
      <c r="E41" s="49"/>
      <c r="F41" s="49"/>
      <c r="G41" s="49"/>
      <c r="H41" s="22" t="s">
        <v>240</v>
      </c>
      <c r="I41" s="61">
        <f>I42</f>
        <v>400</v>
      </c>
      <c r="J41" s="61">
        <f>J42</f>
        <v>400</v>
      </c>
      <c r="K41" s="61"/>
      <c r="L41" s="61"/>
      <c r="M41" s="61"/>
      <c r="N41" s="49"/>
      <c r="O41" s="49"/>
      <c r="P41" s="49"/>
      <c r="Q41" s="82">
        <f>Q42</f>
        <v>30</v>
      </c>
      <c r="R41" s="82">
        <f>R42</f>
        <v>3500</v>
      </c>
      <c r="S41" s="82">
        <f>S42</f>
        <v>3500</v>
      </c>
      <c r="T41" s="25"/>
    </row>
    <row r="42" spans="1:20" s="4" customFormat="1" ht="40.5">
      <c r="A42" s="21">
        <v>32</v>
      </c>
      <c r="B42" s="25" t="s">
        <v>241</v>
      </c>
      <c r="C42" s="25" t="s">
        <v>242</v>
      </c>
      <c r="D42" s="25" t="s">
        <v>30</v>
      </c>
      <c r="E42" s="25" t="s">
        <v>31</v>
      </c>
      <c r="F42" s="25" t="s">
        <v>243</v>
      </c>
      <c r="G42" s="25" t="s">
        <v>243</v>
      </c>
      <c r="H42" s="26" t="s">
        <v>244</v>
      </c>
      <c r="I42" s="58">
        <v>400</v>
      </c>
      <c r="J42" s="58">
        <v>400</v>
      </c>
      <c r="K42" s="61"/>
      <c r="L42" s="61"/>
      <c r="M42" s="58"/>
      <c r="N42" s="26"/>
      <c r="O42" s="26" t="s">
        <v>245</v>
      </c>
      <c r="P42" s="73"/>
      <c r="Q42" s="78">
        <v>30</v>
      </c>
      <c r="R42" s="78">
        <v>3500</v>
      </c>
      <c r="S42" s="78">
        <v>3500</v>
      </c>
      <c r="T42" s="21"/>
    </row>
    <row r="43" spans="1:20" s="3" customFormat="1" ht="40.5" customHeight="1">
      <c r="A43" s="25"/>
      <c r="B43" s="38" t="s">
        <v>246</v>
      </c>
      <c r="C43" s="38"/>
      <c r="D43" s="38"/>
      <c r="E43" s="38"/>
      <c r="F43" s="38"/>
      <c r="G43" s="38"/>
      <c r="H43" s="22">
        <v>0</v>
      </c>
      <c r="I43" s="61"/>
      <c r="J43" s="61"/>
      <c r="K43" s="61"/>
      <c r="L43" s="61"/>
      <c r="M43" s="58"/>
      <c r="N43" s="25"/>
      <c r="O43" s="25"/>
      <c r="P43" s="25"/>
      <c r="Q43" s="78"/>
      <c r="R43" s="78"/>
      <c r="S43" s="78"/>
      <c r="T43" s="25"/>
    </row>
    <row r="44" spans="1:20" s="10" customFormat="1" ht="24.75" customHeight="1">
      <c r="A44" s="50"/>
      <c r="B44" s="38" t="s">
        <v>238</v>
      </c>
      <c r="C44" s="38"/>
      <c r="D44" s="38"/>
      <c r="E44" s="38"/>
      <c r="F44" s="38"/>
      <c r="G44" s="38"/>
      <c r="H44" s="49"/>
      <c r="I44" s="61"/>
      <c r="J44" s="61"/>
      <c r="K44" s="61"/>
      <c r="L44" s="61"/>
      <c r="M44" s="58"/>
      <c r="N44" s="25"/>
      <c r="O44" s="25"/>
      <c r="P44" s="25"/>
      <c r="Q44" s="78"/>
      <c r="R44" s="78"/>
      <c r="S44" s="78"/>
      <c r="T44" s="25"/>
    </row>
  </sheetData>
  <sheetProtection/>
  <autoFilter ref="A3:IU44"/>
  <mergeCells count="18">
    <mergeCell ref="A1:T1"/>
    <mergeCell ref="I2:M2"/>
    <mergeCell ref="N2:S2"/>
    <mergeCell ref="B5:G5"/>
    <mergeCell ref="B27:G27"/>
    <mergeCell ref="B30:G30"/>
    <mergeCell ref="B39:G39"/>
    <mergeCell ref="B41:G41"/>
    <mergeCell ref="B43:G43"/>
    <mergeCell ref="A2:A3"/>
    <mergeCell ref="B2:B3"/>
    <mergeCell ref="C2:C3"/>
    <mergeCell ref="D2:D3"/>
    <mergeCell ref="E2:E3"/>
    <mergeCell ref="F2:F3"/>
    <mergeCell ref="G2:G3"/>
    <mergeCell ref="H2:H3"/>
    <mergeCell ref="T2:T3"/>
  </mergeCells>
  <printOptions/>
  <pageMargins left="0.4722222222222222" right="0.4722222222222222" top="0.7868055555555555" bottom="0.7868055555555555" header="0.5" footer="0.5"/>
  <pageSetup fitToHeight="0" fitToWidth="1" horizontalDpi="600" verticalDpi="600" orientation="landscape" paperSize="9" scale="5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罗润雄</cp:lastModifiedBy>
  <cp:lastPrinted>2018-05-05T15:36:18Z</cp:lastPrinted>
  <dcterms:created xsi:type="dcterms:W3CDTF">2016-09-03T11:25:32Z</dcterms:created>
  <dcterms:modified xsi:type="dcterms:W3CDTF">2023-12-25T10:00:36Z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ubyTemplate">
    <vt:lpwstr>14</vt:lpwstr>
  </property>
  <property fmtid="{D5CDD505-2E9C-101B-9397-08002B2CF9AE}" pid="5" name="I">
    <vt:lpwstr>2FA1A01802D745778D7C1D86874840F8</vt:lpwstr>
  </property>
</Properties>
</file>