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30" activeTab="3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24" r:id="rId9"/>
    <sheet name="GK09 国有资本经营预算财政拨款收入支出决算表" sheetId="23" r:id="rId10"/>
    <sheet name="GK10 财政拨款“三公”经费、行政参公单位机关运行经费情况表" sheetId="10" r:id="rId11"/>
    <sheet name="GK11 一般公共预算财政拨款“三公”经费情况表" sheetId="11" r:id="rId12"/>
    <sheet name="附表12国有资产使用情况表" sheetId="12" r:id="rId13"/>
    <sheet name="附表13 部门整体支出绩效自评情况" sheetId="21" r:id="rId14"/>
    <sheet name="附表14 部门整体支出绩效自评表" sheetId="22" r:id="rId15"/>
    <sheet name="附表15 项目支出绩效自评表（项目1）" sheetId="13" r:id="rId16"/>
    <sheet name="附表15 项目支出绩效自评表（项目2）" sheetId="17" r:id="rId17"/>
    <sheet name="附表15 项目支出绩效自评表（项目3）" sheetId="14" r:id="rId18"/>
    <sheet name="附表15 项目支出绩效自评表（项目4）" sheetId="15" r:id="rId19"/>
    <sheet name="附表15 项目支出绩效自评表（项目5）" sheetId="16" r:id="rId20"/>
    <sheet name="附表15 项目支出绩效自评表（项目6）" sheetId="18" r:id="rId21"/>
    <sheet name="附表15 项目支出绩效自评表（项目7）" sheetId="19" r:id="rId22"/>
    <sheet name="附表15 项目支出绩效自评表（项目8）" sheetId="20" r:id="rId23"/>
    <sheet name="附表15 项目支出绩效自评表（项目9）" sheetId="25" r:id="rId24"/>
    <sheet name="附表15 项目支出绩效自评表（项目10）" sheetId="26" r:id="rId25"/>
    <sheet name="附表15 项目支出绩效自评表（项目11）" sheetId="27" r:id="rId26"/>
    <sheet name="附表15 项目支出绩效自评表（项目12）" sheetId="28" r:id="rId27"/>
    <sheet name="附表15 项目支出绩效自评表（项目13）" sheetId="29" r:id="rId28"/>
    <sheet name="附表15 项目支出绩效自评表（项目14）" sheetId="30" r:id="rId29"/>
    <sheet name="附表15 项目支出绩效自评表（项目15）" sheetId="31" r:id="rId30"/>
    <sheet name="附表15 项目支出绩效自评表（项目16）" sheetId="32" r:id="rId31"/>
    <sheet name="附表15 项目支出绩效自评表（项目17）" sheetId="33"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<sst xmlns="http://schemas.openxmlformats.org/spreadsheetml/2006/main" count="2797" uniqueCount="834">
  <si>
    <t>代码</t>
  </si>
  <si>
    <t>532930000_190001</t>
  </si>
  <si>
    <t>单位名称</t>
  </si>
  <si>
    <t>中国共产党洱源县委员会统一战线工作部</t>
  </si>
  <si>
    <t>单位负责人</t>
  </si>
  <si>
    <t>余利斌</t>
  </si>
  <si>
    <t>财务负责人</t>
  </si>
  <si>
    <t>李段辉</t>
  </si>
  <si>
    <t>填表人</t>
  </si>
  <si>
    <t>李红兵</t>
  </si>
  <si>
    <t>电话号码(区号)</t>
  </si>
  <si>
    <t>0872</t>
  </si>
  <si>
    <t>电话号码</t>
  </si>
  <si>
    <t>5124033</t>
  </si>
  <si>
    <t>分机号</t>
  </si>
  <si>
    <t>单位地址</t>
  </si>
  <si>
    <t>洱源县茈碧湖镇县级行政中心</t>
  </si>
  <si>
    <t>邮政编码</t>
  </si>
  <si>
    <t>671200</t>
  </si>
  <si>
    <t>单位所在地区（国家标准：行政区划代码）</t>
  </si>
  <si>
    <t>532930|洱源县</t>
  </si>
  <si>
    <t>备用码一</t>
  </si>
  <si>
    <t>备用码二</t>
  </si>
  <si>
    <t>18508823254</t>
  </si>
  <si>
    <t>是否参照公务员法管理</t>
  </si>
  <si>
    <t>2|否</t>
  </si>
  <si>
    <t>是否编制部门预算</t>
  </si>
  <si>
    <t>1|是</t>
  </si>
  <si>
    <t>单位预算级次</t>
  </si>
  <si>
    <t>1|一级预算单位</t>
  </si>
  <si>
    <t>组织机构代码</t>
  </si>
  <si>
    <t>MB0W15770</t>
  </si>
  <si>
    <t>单位代码</t>
  </si>
  <si>
    <t>190</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</si>
  <si>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</si>
  <si>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</si>
  <si>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</si>
  <si>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</si>
  <si>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</si>
  <si>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</si>
  <si>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</si>
  <si>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</si>
  <si>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</si>
  <si>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</si>
  <si>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</si>
  <si>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</si>
  <si>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213|中共中央统一战线工作部（国家宗教事务局、国务院侨务办公室）</t>
  </si>
  <si>
    <t>国民经济行业分类</t>
  </si>
  <si>
    <t>S91|中国共产党机关</t>
  </si>
  <si>
    <t>新报因素</t>
  </si>
  <si>
    <t>0|连续上报</t>
  </si>
  <si>
    <t>上年代码</t>
  </si>
  <si>
    <t>MB0W157700</t>
  </si>
  <si>
    <t>报表小类</t>
  </si>
  <si>
    <t>0|单户表</t>
  </si>
  <si>
    <t>备用码</t>
  </si>
  <si>
    <t>是否编制行政事业单位国有资产报告</t>
  </si>
  <si>
    <t>父节点</t>
  </si>
  <si>
    <t>532930000|云南省大理州洱源县2023年度部门决算本级汇总</t>
  </si>
  <si>
    <t>收入支出决算表</t>
  </si>
  <si>
    <t>公开01表</t>
  </si>
  <si>
    <t>部门：中国共产党洱源县委员会统一战线工作部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</si>
  <si>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</si>
  <si>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</si>
  <si>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</si>
  <si>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</si>
  <si>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</si>
  <si>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</si>
  <si>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</si>
  <si>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</si>
  <si>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</si>
  <si>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</si>
  <si>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</si>
  <si>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</si>
  <si>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</si>
  <si>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</si>
  <si>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</si>
  <si>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</si>
  <si>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</si>
  <si>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</si>
  <si>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</si>
  <si>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</si>
  <si>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</si>
  <si>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</si>
  <si>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</si>
  <si>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</si>
  <si>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</si>
  <si>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</si>
  <si>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</si>
  <si>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</si>
  <si>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</si>
  <si>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</si>
  <si>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</si>
  <si>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</si>
  <si>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</si>
  <si>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</si>
  <si>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</si>
  <si>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</si>
  <si>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</si>
  <si>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</si>
  <si>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</si>
  <si>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</si>
  <si>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</si>
  <si>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</si>
  <si>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</si>
  <si>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</si>
  <si>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</si>
  <si>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</si>
  <si>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</si>
  <si>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</si>
  <si>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</si>
  <si>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</si>
  <si>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</si>
  <si>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</si>
  <si>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</si>
  <si>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</si>
  <si>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</si>
  <si>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</si>
  <si>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</si>
  <si>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</si>
  <si>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</si>
  <si>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</si>
  <si>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</si>
  <si>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</si>
  <si>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</si>
  <si>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</si>
  <si>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</si>
  <si>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</si>
  <si>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</si>
  <si>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</si>
  <si>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</si>
  <si>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</si>
  <si>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</si>
  <si>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</si>
  <si>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</si>
  <si>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</si>
  <si>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</si>
  <si>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</si>
  <si>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</si>
  <si>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</si>
  <si>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</si>
  <si>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</si>
  <si>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</si>
  <si>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</si>
  <si>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</si>
  <si>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</si>
  <si>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</si>
  <si>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</si>
  <si>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</si>
  <si>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</si>
  <si>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</si>
  <si>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</si>
  <si>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</si>
  <si>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</si>
  <si>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</si>
  <si>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</si>
  <si>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</si>
  <si>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</si>
  <si>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</si>
  <si>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</si>
  <si>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</si>
  <si>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</si>
  <si>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</si>
  <si>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</si>
  <si>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</si>
  <si>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</si>
  <si>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</si>
  <si>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</si>
  <si>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</si>
  <si>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</si>
  <si>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</si>
  <si>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</si>
  <si>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</si>
  <si>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</si>
  <si>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</si>
  <si>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</si>
  <si>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</si>
  <si>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</si>
  <si>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</si>
  <si>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</si>
  <si>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</si>
  <si>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</si>
  <si>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</si>
  <si>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</si>
  <si>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</si>
  <si>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</si>
  <si>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</si>
  <si>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</si>
  <si>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</si>
  <si>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</si>
  <si>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</si>
  <si>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</si>
  <si>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</si>
  <si>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2012304</t>
  </si>
  <si>
    <t>民族工作专项</t>
  </si>
  <si>
    <t>2012399</t>
  </si>
  <si>
    <t>其他民族事务支出</t>
  </si>
  <si>
    <t>20129</t>
  </si>
  <si>
    <t>群众团体事务</t>
  </si>
  <si>
    <t>2012999</t>
  </si>
  <si>
    <t>其他群众团体事务支出</t>
  </si>
  <si>
    <t>20134</t>
  </si>
  <si>
    <t>统战事务</t>
  </si>
  <si>
    <t>2013401</t>
  </si>
  <si>
    <t>行政运行</t>
  </si>
  <si>
    <t>2013402</t>
  </si>
  <si>
    <t>一般行政管理事务</t>
  </si>
  <si>
    <t>2013404</t>
  </si>
  <si>
    <t>宗教事务</t>
  </si>
  <si>
    <t>2013405</t>
  </si>
  <si>
    <t>华侨事务</t>
  </si>
  <si>
    <t>2013499</t>
  </si>
  <si>
    <t>其他统战事务支出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</si>
  <si>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</si>
  <si>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</si>
  <si>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</si>
  <si>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</si>
  <si>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</si>
  <si>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</si>
  <si>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</si>
  <si>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</si>
  <si>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</si>
  <si>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</si>
  <si>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</si>
  <si>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</si>
  <si>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</si>
  <si>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</si>
  <si>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</si>
  <si>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</si>
  <si>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</si>
  <si>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</si>
  <si>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</si>
  <si>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</si>
  <si>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</si>
  <si>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</si>
  <si>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</si>
  <si>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</si>
  <si>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2130504</t>
  </si>
  <si>
    <t>农村基础设施建设</t>
  </si>
  <si>
    <t>2130507</t>
  </si>
  <si>
    <t>贷款奖补和贴息</t>
  </si>
  <si>
    <t>21399</t>
  </si>
  <si>
    <t>其他农林水支出</t>
  </si>
  <si>
    <t>2139999</t>
  </si>
  <si>
    <t>216</t>
  </si>
  <si>
    <t>商业服务业等支出</t>
  </si>
  <si>
    <t>21602</t>
  </si>
  <si>
    <t>商业流通事务</t>
  </si>
  <si>
    <t>2160219</t>
  </si>
  <si>
    <t>民贸民品贷款贴息</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</si>
  <si>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</si>
  <si>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</si>
  <si>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</si>
  <si>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</si>
  <si>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</si>
  <si>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</si>
  <si>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</si>
  <si>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</si>
  <si>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</si>
  <si>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</si>
  <si>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</si>
  <si>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</si>
  <si>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</si>
  <si>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</si>
  <si>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</si>
  <si>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</si>
  <si>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</si>
  <si>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</si>
  <si>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</si>
  <si>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</si>
  <si>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</si>
  <si>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</si>
  <si>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</si>
  <si>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</si>
  <si>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</si>
  <si>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</si>
  <si>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</si>
  <si>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</si>
  <si>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</si>
  <si>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</si>
  <si>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</si>
  <si>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</si>
  <si>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</si>
  <si>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</si>
  <si>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</si>
  <si>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</si>
  <si>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</si>
  <si>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</si>
  <si>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</si>
  <si>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</si>
  <si>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</si>
  <si>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</si>
  <si>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</si>
  <si>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</si>
  <si>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</si>
  <si>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</si>
  <si>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</si>
  <si>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207</t>
  </si>
  <si>
    <t>文化旅游体育与传媒支出</t>
  </si>
  <si>
    <t>20701</t>
  </si>
  <si>
    <t>文化和旅游</t>
  </si>
  <si>
    <t>2070111</t>
  </si>
  <si>
    <t>文化创作与保护</t>
  </si>
  <si>
    <t>2080501</t>
  </si>
  <si>
    <t>行政单位离退休</t>
  </si>
  <si>
    <t>2080506</t>
  </si>
  <si>
    <t>机关事业单位职业年金缴费支出</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</si>
  <si>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</si>
  <si>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</si>
  <si>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</si>
  <si>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</si>
  <si>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</si>
  <si>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</si>
  <si>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</si>
  <si>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</si>
  <si>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</si>
  <si>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</si>
  <si>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</si>
  <si>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</si>
  <si>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</si>
  <si>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</si>
  <si>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</si>
  <si>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</si>
  <si>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</si>
  <si>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</si>
  <si>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</si>
  <si>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</si>
  <si>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</si>
  <si>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</si>
  <si>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</si>
  <si>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</si>
  <si>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</si>
  <si>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</si>
  <si>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</si>
  <si>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</si>
  <si>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</si>
  <si>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</si>
  <si>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</si>
  <si>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</si>
  <si>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</si>
  <si>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</si>
  <si>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</si>
  <si>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</si>
  <si>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</si>
  <si>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</si>
  <si>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</si>
  <si>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</si>
  <si>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</si>
  <si>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</si>
  <si>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</si>
  <si>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</si>
  <si>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</si>
  <si>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</si>
  <si>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</si>
  <si>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</si>
  <si>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</si>
  <si>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</si>
  <si>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</si>
  <si>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</si>
  <si>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</si>
  <si>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</si>
  <si>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</si>
  <si>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</si>
  <si>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</si>
  <si>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</si>
  <si>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</si>
  <si>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</si>
  <si>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</si>
  <si>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</si>
  <si>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</si>
  <si>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</si>
  <si>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</si>
  <si>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</si>
  <si>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</si>
  <si>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</si>
  <si>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</si>
  <si>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</si>
  <si>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</si>
  <si>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</si>
  <si>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</si>
  <si>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</si>
  <si>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</si>
  <si>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</si>
  <si>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</si>
  <si>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</si>
  <si>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</si>
  <si>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</si>
  <si>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</si>
  <si>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</si>
  <si>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</si>
  <si>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</si>
  <si>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</si>
  <si>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</si>
  <si>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</si>
  <si>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</si>
  <si>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</si>
  <si>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</si>
  <si>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</si>
  <si>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</si>
  <si>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</si>
  <si>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</si>
  <si>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</si>
  <si>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</si>
  <si>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</si>
  <si>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</si>
  <si>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</si>
  <si>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</si>
  <si>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</si>
  <si>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</si>
  <si>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</si>
  <si>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</si>
  <si>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</si>
  <si>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</si>
  <si>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</si>
  <si>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</si>
  <si>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</si>
  <si>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</si>
  <si>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</si>
  <si>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</si>
  <si>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</si>
  <si>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</si>
  <si>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</si>
  <si>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</si>
  <si>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</si>
  <si>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</si>
  <si>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</si>
  <si>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</si>
  <si>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</si>
  <si>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</si>
  <si>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</si>
  <si>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</si>
  <si>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</si>
  <si>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</si>
  <si>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</si>
  <si>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</si>
  <si>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</si>
  <si>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</si>
  <si>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</si>
  <si>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</si>
  <si>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</si>
  <si>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</si>
  <si>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</si>
  <si>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</si>
  <si>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</si>
  <si>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</si>
  <si>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</si>
  <si>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</si>
  <si>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</si>
  <si>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</si>
  <si>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</si>
  <si>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</si>
  <si>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</si>
  <si>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</si>
  <si>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</si>
  <si>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</si>
  <si>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</si>
  <si>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</si>
  <si>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</si>
  <si>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</si>
  <si>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</si>
  <si>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</si>
  <si>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</si>
  <si>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</si>
  <si>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</si>
  <si>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</si>
  <si>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</si>
  <si>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</si>
  <si>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</si>
  <si>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</si>
  <si>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</si>
  <si>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</si>
  <si>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</si>
  <si>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</si>
  <si>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</si>
  <si>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</si>
  <si>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</si>
  <si>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</si>
  <si>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</si>
  <si>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</si>
  <si>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</si>
  <si>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</si>
  <si>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</si>
  <si>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</si>
  <si>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</si>
  <si>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</si>
  <si>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</si>
  <si>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</si>
  <si>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</si>
  <si>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</si>
  <si>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</si>
  <si>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</si>
  <si>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</si>
  <si>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</si>
  <si>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</si>
  <si>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</si>
  <si>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</si>
  <si>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</si>
  <si>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</si>
  <si>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</si>
  <si>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</si>
  <si>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</si>
  <si>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</si>
  <si>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</si>
  <si>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</si>
  <si>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</si>
  <si>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</si>
  <si>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</si>
  <si>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</si>
  <si>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</si>
  <si>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</si>
  <si>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</si>
  <si>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</si>
  <si>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</si>
  <si>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</si>
  <si>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</si>
  <si>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</si>
  <si>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</si>
  <si>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</si>
  <si>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</si>
  <si>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</si>
  <si>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</si>
  <si>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</si>
  <si>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</si>
  <si>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</si>
  <si>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</si>
  <si>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</si>
  <si>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</si>
  <si>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</si>
  <si>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</si>
  <si>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</si>
  <si>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注：本单位无此公开事项，此表公开空表。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</si>
  <si>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</si>
  <si>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</si>
  <si>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</si>
  <si>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</si>
  <si>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</si>
  <si>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</si>
  <si>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</si>
  <si>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</si>
  <si>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</si>
  <si>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</si>
  <si>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</si>
  <si>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</si>
  <si>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</si>
  <si>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</si>
  <si>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</si>
  <si>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</si>
  <si>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</si>
  <si>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</si>
  <si>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</si>
  <si>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</si>
  <si>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</si>
  <si>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</si>
  <si>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</si>
  <si>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</si>
  <si>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</si>
  <si>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</si>
  <si>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</si>
  <si>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</si>
  <si>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</si>
  <si>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</si>
  <si>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</si>
  <si>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</si>
  <si>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</si>
  <si>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</si>
  <si>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</si>
  <si>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</si>
  <si>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</si>
  <si>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</si>
  <si>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</si>
  <si>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</si>
  <si>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</si>
  <si>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</si>
  <si>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</si>
  <si>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</si>
  <si>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</si>
  <si>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</si>
  <si>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单位：中国共产党洱源县委员会统一战线工作部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</si>
  <si>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</si>
  <si>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</si>
  <si>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</si>
  <si>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</si>
  <si>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</si>
  <si>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</si>
  <si>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</si>
  <si>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</si>
  <si>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</si>
  <si>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</si>
  <si>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</si>
  <si>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</si>
  <si>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</si>
  <si>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</si>
  <si>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</si>
  <si>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</si>
  <si>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</si>
  <si>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</si>
  <si>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</si>
  <si>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</si>
  <si>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</si>
  <si>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</si>
  <si>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</si>
  <si>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中国共产党洱源县委员会统一战线工作部中共洱源县委统战部是洱源县委主管统一战线的机关。单位性质是行政机关，执行行政会计核算制度。部门职责是贯彻执行中央、省、州、县委统一战线方针、政策，开展调查研究，向县委反映情况，提出开展统战工作的意见、建议；研究贯彻党领导的多党合作和政治协商制度以及对民主党派的方针政策；开展以祖国完全统一为重点的海外工作，贯彻执行对台方针、政策，开展对台情况调研；负责党外人士的政治安排，联系县内外的工商界社团和代表人士，指导县工商联工作；贯彻执行党的民族宗教政策，依法管理宗教事业，加强民族团结，维护社会稳定，引导宗教与社会主义相适应。2023年度12月底，本部门实有在职人员13人，其中公务员编制9人，机关工勤编制1人，事业编制3人。下设有办公室、民族股、宗教股、专项维稳股、侨务办公室5个职能股室。</t>
  </si>
  <si>
    <t>（二）部门绩效目标的设立情况</t>
  </si>
  <si>
    <t>我单位2022年度部门整体支出及县级财政支出项目总体绩效目标为全面贯彻落实中央、省、州、县委的各项决策部署和及各年度全国、全省、全州统战部部长会议精神为主要工作内容。达到维护民族团结、社会稳定和宗教和顺，促进政党关系、民族关系、宗教关系、阶层关系、海内外同胞等五大关系和谐的目标。团结凝聚全县统一战线力量为推动洱源跨越式、高质量发展贡献统战力量。</t>
  </si>
  <si>
    <t>（三）部门整体收支情况</t>
  </si>
  <si>
    <t>预算收入情况：2023年度我单位财政拨款预算收入为325.54万元，其中基本支出预算收入276.34万元，项目支出预算收入49万元。决算支出情况：2023年度我单位实际财政拨款支出306.90万元，预算执行率94.27%。其中：基本支出282.84万元，预算执行率102.35%。预算数与执行数差异主要原因追加退休职工死亡抚恤金所致。项目支出24.06万元，预算执行率49.10%，预算数与执行数差异主要原因是县财政拨款迟滞，导致项目款项未能及时兑付。</t>
  </si>
  <si>
    <t>（四）部门预算管理制度建设情况</t>
  </si>
  <si>
    <t>我单位严格执行《中共洱源县委 洱源县人民政府关于全面实施预算绩效管理的实施意见》、《洱源县县级预算绩效管理办法》、《洱源县县级预算绩效运行监控管理暂行办法》、《洱源县项目支出绩效管理办法》等有关规定等文件，从四个方面对我单位的预算管理制度进行了具体要求，分别是年度预算编制制度、预算执行制度、追加预算制度、绩效评价制度。</t>
  </si>
  <si>
    <t>（五）严控“三公经费”支出情况</t>
  </si>
  <si>
    <t>我单位严格执行中央八项规定精神，厉行节约，压缩部门公务接待支出及公务用车费用支出，2023年本单位“三公”经费总支出41990.89元，较上年52135.43元减少10144.54元，减幅19.46%。其中：
（1）2023年本单位没有发生因公出国（境）费用。
（2）公务车运行维护费28697.89元，主要用于县内因公出行、维修费、过桥过路费、保险费等。费用支出较上年32774.43元减少4076.54元，减幅12.44%,主要原因原因是一是我单位严格执行中央八项规定精神，厉行节约，压缩部门公务接待支出及公务用车费用支出。二是本年有应付未付款。
（3）公务接待费13293.00元，主要用于接待主要用于上级来县调研及本县党外民主代表、民族宗教人士。较上年19361减少6068.00元，减幅31.34%，主要原因一是本单位严格执行中央八项规定精神，压缩开支，二是本年有应付未付款。</t>
  </si>
  <si>
    <t>二、绩效自评工作情况</t>
  </si>
  <si>
    <t>（一）绩效自评的目的</t>
  </si>
  <si>
    <t>通过对我单位预算支出绩效目标的设置情况、资金使用情况、项目实施管理情况、项目绩效表现情况进行自我评价，了解资金使用是否达到了预期目标、资金管理是否规范、资金使用是否有效，检验资金支出效率和效果，分析存在的问题和原因，及时总结经验，改进管理措施，切实提高我单位的项目管理水平、财政资金使用效益和工作效率，并将评价结果作为改进我单位预算管理和安排以后年度预算的重要依据</t>
  </si>
  <si>
    <t>（二）自评组织过程</t>
  </si>
  <si>
    <t>1.前期准备</t>
  </si>
  <si>
    <t>贯彻落实《中共洱源县委 洱源县人民政府关于全面实施预算绩效管理的实施意见》、《洱源县县级预算绩效管理办法》、《洱源县县级预算绩效运行监控管理暂行办法》、《洱源县项目支出绩效管理办法》等有关规定等文件，明确了我单位评价的实施依据、方式、目的、内容、时间及要求方面的情况。</t>
  </si>
  <si>
    <t>2.组织实施</t>
  </si>
  <si>
    <t>1.我单位根据2023年的项目支出绩效情况，制定了我单位的评价组织实施方案、评价指标体系。2.按评价时间、要求，开展我单位2023年项目支出绩效自评工作。3.按下发统一表格绩效填写自评报告。</t>
  </si>
  <si>
    <t>三、评价情况分析及综合评价结论</t>
  </si>
  <si>
    <t xml:space="preserve">1.整体支出绩效自评情况：2023年度我单位整体支出及县级财政支出项目的目标任务一是基本支出保障统战机关正常运转，目标本年度100%完成。
2.项目支出绩效自评情况：根据项目支出绩效自评（审核）评分标准，2023年我单位县级重点任务项目年初预算共有9个项目，总预算49万元，实际支出24.06万元。8个项目中评价等次优有4个，良有2个，中有2个，差有0个。其中：
（1）县伊协、白族学会办公经费和少数民族业务（含回朝觐费）专项经费项目任务是保障县伊斯兰教协会办公经费和白族学会办公经费，保障本部门办理各项民族相关业务以及回族朝觐事务等支出。本级财政预算5万元，实际支出2.99万元，支出明细为：办公费2.2135万元、电信费0.015万元、劳务费0.765万元。项目自评82.58分，评价等次良。
（2）宗教活动场所修缮经费项目任务是经费专项用于宗教活动场所有安全隐患建筑的修缮补助支出，通过对全县范围内宗教活动场所的安全隐患进行检查，结合实际情况，确定3所及以上宗教活动场所进行修缮缮，及时消除宗教活动场所的安全隐患。本级财政预算5万元，实际支出0万元，原因是我单位已完成项目的各项准备工作，但因财政拨款迟滞的原因，导致支付为0万元。项目自评分63分，评价等次中。
（3）党外代表人士队伍建设业务经费和慰问各族各界代表人士经费项目任务是专项用于“六支队伍”培训任务等全县党外代表人士队伍建设及春节、国庆慰问各族各界代表等支出。本级财政预算8万元，实际支出3.1124万元。支出明细为：办公费0.0993万元、差旅费0.2603万元、会议费0.069万元、公务接待费0.5543万元，劳务费2.1295万元。项目自评分为85.65分，评价等次良。
（4）民族团结进步创建专项经费项目任务通过广泛深入开展民族团结进步示范创建活动，使全县民族团结、社会和谐稳定局面更加巩固，华民族共同体意识更加增强，“三个离不开”、“五个认同”思想更加深入人心，民族团结进
步创建活动在全县上下“全覆盖”，巩固好全省民族团结进步示范县创建成果的支出。本级财政预算10万元，实际支出5.1541万元。其支出明细为：办公费1.6322万元、差旅费1.7449万元、公务接待费0.252万元、委托业务费1.495万元、公务用车运行维护费0.04万元。项目自评分为95.15分，评价等次优。
（5）宗教工作专项经费项目目标任务是专项用于夯实全县民族宗教工作基础，解决民族宗教领域重点难点问题，遏制极端思想，抵御渗透，切实做好宗教领域的稳定工作的费用支出。本级财政预算8万元，实际支出6.0081万元。其支出明细为：办公费1.52万元；电信费0.0396万元、差旅费1.655万元；公务接待费0.145万元、劳务费2.6485万元。项目自评分为89.51分，评价等次良。
（6）侨务工作经费项目任务是经费专项用于汇聚侨心，汇聚侨力、发挥侨力总目标，以海内海外为工作平台，开展为侨服务的侨务工作支出，通过开展“侨胞”之家联谊交流活动的支出。本级财政预算3万元，实际支出0.7967万元。其支出明细为：办公费0.4746万元、邮电费0.0011万元，差旅费0.178万元、会议费0.057万元、公务接待费0.086万元。项目自评分为89.67分，评价等次良。
（7）涉藏维稳工作经费项目任务是专项用于维护我县特定地区的民族团结，宗教和顺社会稳定的支出。本级财政预算2万元，实际支出0.6858万元。其支出明细为：办公费0.2329万元、电信费0.0923万元、邮电费0.0586万元、差旅费0.01万元、公务接待费0.292万元。项目自评分为93.45分，评价等次优。
（8）彝学学会办公经费补助专项资金项目任务是专项用于引导县彝学学会终坚持和把握彝学研究的正确方向，积极开展彝族文化研究，传承和发扬彝族优秀文化等方面支出。本级财政预算2万元，实际支出1.8465万元。其支出明细为：办公费0.65万元、差旅费0.054万元、劳务费1.1025万元。项目自评分为96.25分，评价等次优。
（9）常委专项经费项目专项用于常委开展日常工作任务支出，对脱贫攻坚、防疫复产、民族团结进步等中心工作查缺补漏，履职尽责，推动县委、县政府交办的各项工作任务高效落实，助推洱源发展。本级财政预算6万元，实际支出3.4616万元。其支出明细为：办公费1.9950万元、报刊杂志费0.3980万元、差旅费0.56万元、劳务费0.5087万元。项目自评分为85.67分，评价等次良。
</t>
  </si>
  <si>
    <t>四、存在的问题和整改情况</t>
  </si>
  <si>
    <t>存在的问题：项目设定的绩效目标不够准确，如有些工作任务完全由上级单位安排确定，我单位在预算时难以确定数量指标。整改措施：加强与上级单位沟通，并实时掌握国家政策，加强绩效管理培训，提高绩效工作水平。</t>
  </si>
  <si>
    <t>五、绩效自评结果应用</t>
  </si>
  <si>
    <t>我单位的预算项目资金全面绩效自评价结果，将作为改进预算管理和安排以后年度预算的重要依据。在今后编制预算时，不断完善绩效评价指标，及时调整和优化我单位后续项目和以后年度预算支出的方向和结构，合理配置资源，加强财务管理，完善项目管理办法，切实提高项目管理水平、财政资金使用效益和单位工作效率。按照财政局要求改进工作，加强资金使用的监管和跟踪，完善内部控制制度，明确责任，重视财政资金使用的绩效评价，用有限的资金履行好洱源县工商业联合会的工作职责，确实为我县非公经济的发展工作贡献力量。</t>
  </si>
  <si>
    <t>六、主要经验及做法</t>
  </si>
  <si>
    <t>1.细化预算编制工作，认真做好预算的编制。进一步加强内部预算管理意识，严格按照预算编制的相关制度和要求进行预算编制；全面编制预算项目，优先保障固定性的、相对刚性的费用支出项目，进一步提高预算编制的科学性、严谨性和可控性。2.加强财务管理，严格财务审核。在费用报账支付时，按照预算规定的费用项目和用途进行资金使用审核、列报支付、财务核算，杜绝超支现象的发生。3.加强项目开展进度的跟踪，开展项目绩效评价，确保项目绩效目标的完成。</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</si>
  <si>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</si>
  <si>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</si>
  <si>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</si>
  <si>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</si>
  <si>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</si>
  <si>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</si>
  <si>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</si>
  <si>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</si>
  <si>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</si>
  <si>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</si>
  <si>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</si>
  <si>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</si>
  <si>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</si>
  <si>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</si>
  <si>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</si>
  <si>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</si>
  <si>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</si>
  <si>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</si>
  <si>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年内追加项目</t>
  </si>
  <si>
    <t>其中：当年财政拨款</t>
  </si>
  <si>
    <t>上年结转</t>
  </si>
  <si>
    <t>其他资金</t>
  </si>
  <si>
    <t>部门年度目标</t>
  </si>
  <si>
    <t>维护民族团结、社会稳定和宗教和顺的促进作用，促进政党关系、民族关系、宗教关系、阶层关系、海内外同胞等五大关系和谐。</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</si>
  <si>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</si>
  <si>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</si>
  <si>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</si>
  <si>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</si>
  <si>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</si>
  <si>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</si>
  <si>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</si>
  <si>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</si>
  <si>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</si>
  <si>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</si>
  <si>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</si>
  <si>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</si>
  <si>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保障统战部门正常运转</t>
  </si>
  <si>
    <t>=</t>
  </si>
  <si>
    <t>%</t>
  </si>
  <si>
    <t>100%</t>
  </si>
  <si>
    <t>创建省级全国民族团结进步示范县</t>
  </si>
  <si>
    <t>个</t>
  </si>
  <si>
    <t>修缮有安全隐患的宗教活动场所</t>
  </si>
  <si>
    <t>&gt;=</t>
  </si>
  <si>
    <t>所</t>
  </si>
  <si>
    <t>0%</t>
  </si>
  <si>
    <t>偏差原因分析：已经完成前期所有准备工作，但因项目资金财政拨款滞后的原因，未能完成。
改进措施：加强与财政的沟通协调，争取项目支出及时到位。</t>
  </si>
  <si>
    <t>网格化维稳试点</t>
  </si>
  <si>
    <t>慰问各族各界代表人士</t>
  </si>
  <si>
    <t>人次</t>
  </si>
  <si>
    <t>“六支队伍”培训</t>
  </si>
  <si>
    <t>宗教政策法规宣传学习培训活动</t>
  </si>
  <si>
    <t>次</t>
  </si>
  <si>
    <t>年度座谈会、民主协商会</t>
  </si>
  <si>
    <t>宗教团体办公经费补助</t>
  </si>
  <si>
    <t>报送侨情资料</t>
  </si>
  <si>
    <t>新的社会阶层人士联谊活动</t>
  </si>
  <si>
    <t>慰问少数民族困难群体</t>
  </si>
  <si>
    <t>宗教活动场所的活动检查</t>
  </si>
  <si>
    <t>效益指标</t>
  </si>
  <si>
    <t>社会效益指标</t>
  </si>
  <si>
    <t>满意度指标</t>
  </si>
  <si>
    <t>服务对象满意度指标等</t>
  </si>
  <si>
    <t>社会公众满意度</t>
  </si>
  <si>
    <t>其他需说明事项</t>
  </si>
  <si>
    <t>备注：</t>
  </si>
  <si>
    <t>1.涉密部门和涉密信息按保密规定不公开。</t>
  </si>
  <si>
    <t>2.一级指标包含产出指标、效益指标、满意度指标，二级指标和三级指标根据项目实际情况设置。</t>
  </si>
  <si>
    <t>公开表15</t>
  </si>
  <si>
    <t>2023年度项目支出绩效自评表</t>
  </si>
  <si>
    <t>单位：元</t>
  </si>
  <si>
    <t>项目名称</t>
  </si>
  <si>
    <t>民族团结进步创建专项经费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</si>
  <si>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</si>
  <si>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</si>
  <si>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</si>
  <si>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</si>
  <si>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</si>
  <si>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</si>
  <si>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</si>
  <si>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</si>
  <si>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</si>
  <si>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</si>
  <si>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</si>
  <si>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</si>
  <si>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</si>
  <si>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以习近平新时代中国特色社会主义思想为指导，认真贯彻落实习近平总书记关于民族工作的重要论述，围绕铸牢中华民族共同体意识主线，紧扣“中华民族一家亲、同心共筑中国梦”主题，聚焦发展第一要务，着力开展和深化民族团结进步示范创建工作。通过广泛深入开展民族团结进步示范创建活动，使全县民族团结、社会和谐稳定局面更加巩固，中华民族共同体意识更加增强，“三个离不开”、“五个认同”思想更加深入人心，民族团结进步创建活动在全县上下“全覆盖”，努力做好好全省民族团结进步示范县的创建工作。</t>
  </si>
  <si>
    <t>以习近平新时代中国特色社会主义思想为指导，认真贯彻落实习近平总书记关于民族工作的重要论述，围绕铸牢中华民族共同体意识主线，紧扣“中华民族一家亲、同心共筑中国梦”主题，聚焦发展第一要务，着力开展和深化民族团结进步示范创建工作。通过广泛深入开展民族团结进步示范创建活动，使全县民族团结、社会和谐稳定局面更加巩固，中华民族共同体意识更加增强，“三个离不开”、“五个认同”思想更加深入人心，民族团结进步创建活动在全县上下“全覆盖”，努力做好好全省民族团结进步示范县的创建工作。目标达成。</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</si>
  <si>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</si>
  <si>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</si>
  <si>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申报创建国家级民族团结进步示范单位（示范县）</t>
  </si>
  <si>
    <t>社会效益
指标</t>
  </si>
  <si>
    <t>贯彻落实党和国家民族政策，维护民族团结、社会稳定和祖国统一，促进民族地区经济社会发展</t>
  </si>
  <si>
    <t xml:space="preserve">&gt;= 
</t>
  </si>
  <si>
    <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</si>
  <si>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</si>
  <si>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</si>
  <si>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</si>
  <si>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</si>
  <si>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</si>
  <si>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</si>
  <si>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</si>
  <si>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</si>
  <si>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</si>
  <si>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</si>
  <si>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党外代表人士队伍建设和慰问各族各界代表人士专项经费</t>
  </si>
  <si>
    <t>开展“六支队伍”培训任务等全县党外代表人士队伍建设及春节、国庆等节假日慰问各族各界代表等工作。广泛团结全县党外代表人士，广开言路建言献策，积极为县委、县政府的中心工作开展凝聚人心、汇聚力量，助力洱源实现跨越发展。</t>
  </si>
  <si>
    <t>开展“六支队伍”培训1次，开展县党外知识分子联谊及座谈会1次，节日慰问各族各界代表人士16人次，任务基本完成，广泛团结全县党外代表人士，广开言路建言献策，积极为县委、县政府的中心工作开展凝聚人心、汇聚力量，助力洱源实现跨越发展，目标完成。</t>
  </si>
  <si>
    <t>开展“六支队伍”培训</t>
  </si>
  <si>
    <t>开展县党外知识分子联谊及座谈会</t>
  </si>
  <si>
    <t>节日慰问各族各界代表人士</t>
  </si>
  <si>
    <t>原因是财政拨款迟滞，资金未完全拨付到位。
改进措施：加强与财政的沟通协调，争取项目支出及时到位。</t>
  </si>
  <si>
    <t>效  益  指   标</t>
  </si>
  <si>
    <t>为县委、县政府的中心工作开展凝聚人心、汇聚力量</t>
  </si>
  <si>
    <t>良</t>
  </si>
  <si>
    <t>县伊协、白族学会办公经费和少数民族业务（含回朝觐费）专项经费</t>
  </si>
  <si>
    <t>保障县伊斯兰教协会办公经费和白族学会办公经费，保障本部门办理各项民族相关业务以及回族朝觐事务等，引导各民族民间团体健康发展，促进我县民族团结，社会进步。</t>
  </si>
  <si>
    <t>保障县伊斯兰教协会办公经费和白族学会办公经费，保障本部门办理各项民族相关业务以及回族朝觐事务等，引导各民族民间团体健康发展，促进我县民族团结，社会进步。目标完成。</t>
  </si>
  <si>
    <t>补助民间团体</t>
  </si>
  <si>
    <t>服务符合条件少数民族人数</t>
  </si>
  <si>
    <t>100</t>
  </si>
  <si>
    <t>人</t>
  </si>
  <si>
    <t>加强党和政府与各族群众的沟通联系，促进民族团结，社会稳定</t>
  </si>
  <si>
    <t>宗教工作专项经费</t>
  </si>
  <si>
    <t>积极做好宗教中国化方向的推进，加强宗教政策法规宣传，努力提高宗教事务规范化法制化管理水平。</t>
  </si>
  <si>
    <t>积极做好宗教中国化方向的推进，加强宗教政策法规宣传，努力提高宗教事务规范化法制化管理水平。目标完成。</t>
  </si>
  <si>
    <t>对宗教活动内容的督查指导</t>
  </si>
  <si>
    <t>宗教活动场所安全消防检查</t>
  </si>
  <si>
    <t>处</t>
  </si>
  <si>
    <t>宗教问题相关的矛盾纠纷排查率</t>
  </si>
  <si>
    <t>90</t>
  </si>
  <si>
    <t>维护宗教界和谐稳定</t>
  </si>
  <si>
    <t>侨务工作专项经费</t>
  </si>
  <si>
    <t>经费专项用于汇聚侨心，汇聚侨力、发挥侨力总目标，以海内海外为工作平台，开展为侨服务的侨务工作支出。通过开展“侨胞”之家联谊交流活动，对困难归侨眷属适当照顾，达到汇聚更多华侨，归侨人心，促进区域发展的目标。</t>
  </si>
  <si>
    <t>经费专项用于汇聚侨心，汇聚侨力、发挥侨力总目标，以海内海外为工作平台，开展为侨服务的侨务工作支出。通过开展“侨胞”之家联谊交流活动，对困难归侨眷属适当照顾，达到汇聚更多华侨，归侨人心，促进区域发展的目标。目标完成。</t>
  </si>
  <si>
    <t>开展“侨胞”之家联谊交流活动</t>
  </si>
  <si>
    <t>对困难归侨眷属进行慰问活动。</t>
  </si>
  <si>
    <t>汇聚更多华侨，归侨人心，促进区域发展</t>
  </si>
  <si>
    <t>侨胞侨眷满意度</t>
  </si>
  <si>
    <t>涉藏维稳工作专项经费</t>
  </si>
  <si>
    <t>经费专项用于我县藏族同胞聚集乡镇规范管理藏传佛教向内地传播，维护地区稳定，民族团结局面。</t>
  </si>
  <si>
    <t>经费专项用于我县藏族同胞聚集乡镇规范管理藏传佛教向内地传播，维护地区稳定，民族团结局面。目标完成。</t>
  </si>
  <si>
    <t>巩固国家级“全国民族团结示范单位”单位</t>
  </si>
  <si>
    <t>开展乡镇网格化维稳试点</t>
  </si>
  <si>
    <t>维护民族团结，社会安宁和稳定的局面</t>
  </si>
  <si>
    <t>彝学学会办公经费补助专项资金</t>
  </si>
  <si>
    <t>保障县彝学学会日常办公经费支出，引导县彝学学会终坚持和把握彝学研究的正确方向，积极开展彝族文化研究，传承和发扬彝族优秀文化。</t>
  </si>
  <si>
    <t>保障县彝学学会日常办公经费支出，引导县彝学学会终坚持和把握彝学研究的正确方向，积极开展彝族文化研究，传承和发扬彝族优秀文化。目标完成</t>
  </si>
  <si>
    <t>办公经费补助对象</t>
  </si>
  <si>
    <t>铸牢彝族群众中华民族共同体意识</t>
  </si>
  <si>
    <t>服务对象
满意度指标</t>
  </si>
  <si>
    <t>常委专项经费</t>
  </si>
  <si>
    <t>保障常委开展日常工作任务及县委、县政府交办常委各项重点工作任务的正常开展。</t>
  </si>
  <si>
    <t>预算6万元，全年执行数3.46万元。部分完成保障常委开展日常工作任务及县委、县政府交办常委各项重点工作任务的正常开展预期目标。</t>
  </si>
  <si>
    <t>保障常委开展日常工作任务及县委、县政府交办常委各项重点工作任务的正常开展</t>
  </si>
  <si>
    <t>助推洱源经济社会发展</t>
  </si>
  <si>
    <t>社会公众对常委工作满意度</t>
  </si>
  <si>
    <t>95</t>
  </si>
  <si>
    <t>春节慰问活动经费</t>
  </si>
  <si>
    <t>由县委统战部、县民宗局领导春节期间对全县少数民族困难群体进行慰问，促进社会和谐。</t>
  </si>
  <si>
    <t>已完成</t>
  </si>
  <si>
    <t>慰问人数</t>
  </si>
  <si>
    <t>对社会和谐的促进作用</t>
  </si>
  <si>
    <t>作用明显</t>
  </si>
  <si>
    <t>慰问对象满意度</t>
  </si>
  <si>
    <t>县伊协补助资金</t>
  </si>
  <si>
    <t>经费专项用于县伊斯兰教协会办公经费和和人员补助经费，共计8.8万元，其中办公经费补助4万元，人员经费补助4.8万元。</t>
  </si>
  <si>
    <t>保障伊协人员</t>
  </si>
  <si>
    <t>维护宗教和顺，社会稳定，民族团结的作用</t>
  </si>
  <si>
    <t>民间团体满意度</t>
  </si>
  <si>
    <t>2023年中央华侨事务经费</t>
  </si>
  <si>
    <t>1.慰问（或补助）困难归侨侨眷10户；2.在茈碧湖镇果胜村“侨胞之家”开展送医送药活动，为归侨侨眷提供温暖、便捷、高效的服务，以实实在在的成效增强归侨侨眷的获得感、幸福感和安全感。</t>
  </si>
  <si>
    <t>慰问困难归侨侨眷</t>
  </si>
  <si>
    <t>“送医送药”活动归侨侨眷</t>
  </si>
  <si>
    <t>群众公众、参政议政、维护侨益、海外联谊</t>
  </si>
  <si>
    <t>服务对象满意度</t>
  </si>
  <si>
    <t>中共洱源县委统战部经费补助</t>
  </si>
  <si>
    <t>1.加强统战宗教领域工作经费投入，保障统战宗教工作顺利开展。2.改善宗教活动场所基础设施条件，提升公共安全保障水平，为广大信教群众提供条件更加完善的宗教活动场所。</t>
  </si>
  <si>
    <t>宗教活动场所修缮</t>
  </si>
  <si>
    <t>维护统战宗教领域和谐稳定</t>
  </si>
  <si>
    <t>资金拨付对象满意度</t>
  </si>
  <si>
    <t>2022年中央华侨事务经费</t>
  </si>
  <si>
    <t>通过归侨侨眷生活困难补助，切实解决了归侨侨眷的生活困难问题，表达了党和政府的深切关怀；通过侨法宣传角建设，切实发挥归侨侨眷在当地社会和谐稳定中的重要作用，有利于持续增强基层侨联组织的活力，有利于广泛团结争取侨心，服务我县经济社会建设大局。</t>
  </si>
  <si>
    <t>完成</t>
  </si>
  <si>
    <t>“七一”、中秋慰问、侨法宣传角建设等</t>
  </si>
  <si>
    <t>发挥归侨侨眷在当地社会中和谐稳定中的作用</t>
  </si>
  <si>
    <t>2022年统战专项资金</t>
  </si>
  <si>
    <t>1、开展中央民族工作会议精神宣传工作；2、开展宗教反渗透和“一网两单”信息化建设工作；3、推动藏族同胞聚集区社会大局和谐稳定。</t>
  </si>
  <si>
    <t>开展中央民族工作会议精神宣传工作</t>
  </si>
  <si>
    <t>铸牢中华人民共同体意识</t>
  </si>
  <si>
    <t>民族宗教界人士满意度</t>
  </si>
  <si>
    <t>2023年第三批财政衔接乡村振兴补助资金</t>
  </si>
  <si>
    <t>项目经费主要用于开展民族团结进步示范县建设氛围营造、宣传、示范点建设及考核体系等工作。全面深入推进我县民族团结进步事业，巩固巩固和发展平等团结互助和谐的社会主义民族关系，铸牢中华民族共同体意识，努力把我县建设为全国民族团结进步示范县。专项用于支持我县民贸民品产业的发展，选定我县1户及以上有影响力的民贸民品生产企业，给予贷款贴息，提高企业发展水平，促进我县民族地区经济社会发展和民族团结进步事业。</t>
  </si>
  <si>
    <t>民族团结进步主
题广场、主题公
园、主题街道建
设（包括民族团
结进步示范县建
设氛围营造、宣传、示范点建设及考核等工作</t>
  </si>
  <si>
    <t>选定贷款贴息民贸民品生产企业</t>
  </si>
  <si>
    <t>户</t>
  </si>
  <si>
    <t>对我县经济健康
发展、社会和谐
稳定、民族团结
融合的促进作用</t>
  </si>
  <si>
    <t>各族人民群众满
意度</t>
  </si>
  <si>
    <t>2023年民族宗教专项资金</t>
  </si>
  <si>
    <t>围绕以铸牢中华民族共同体意识为主线，创建全省民族团结进步示范县示范单位，开展法律法规培训，推进行政执法规范化，不断巩固发展民族团结、宗教和睦、社会和谐的良好局面。</t>
  </si>
  <si>
    <t>基本完成</t>
  </si>
  <si>
    <t>创建全民族团结示范县示范单位</t>
  </si>
  <si>
    <t>巩固发展民族团结、宗教和睦、社会和谐</t>
  </si>
  <si>
    <t>2022年省级民贸民品贷款贴息补助专项资金</t>
  </si>
  <si>
    <t>支持我县民贸民品产业的发展，给予民贸民品生产企业贷款贴息，促进我县民族地区经济社会发展和民族团结进步事业。</t>
  </si>
  <si>
    <t>选定贷款贴息补助的民贸民品生产企业</t>
  </si>
  <si>
    <t>家</t>
  </si>
  <si>
    <t>对我县地区民族经济社会发展和民族团结进步事业的促进作用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</si>
</sst>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00_ "/>
    <numFmt numFmtId="179" formatCode="0.00_ ;[Red]\-0.00\ "/>
    <numFmt numFmtId="180" formatCode="_ * #,##0.00\ ;_ * \-#,##0.00\ ;_ * &quot;-&quot;??_ ;_ @_ "/>
  </numFmts>
  <fonts count="45">
    <font>
      <sz val="11"/>
      <color indexed="8"/>
      <name val="宋体"/>
      <charset val="134"/>
      <scheme val="minor"/>
    </font>
    <font>
      <sz val="11"/>
      <name val="宋体"/>
      <charset val="134"/>
    </font>
    <font>
      <sz val="10"/>
      <name val="Arial"/>
      <charset val="134"/>
    </font>
    <font>
      <b/>
      <sz val="18"/>
      <name val="宋体"/>
      <charset val="134"/>
      <scheme val="minor"/>
    </font>
    <font>
      <sz val="10"/>
      <name val="宋体"/>
      <charset val="134"/>
      <scheme val="minor"/>
    </font>
    <font>
      <b/>
      <sz val="10"/>
      <name val="宋体"/>
      <charset val="134"/>
      <scheme val="minor"/>
    </font>
    <font>
      <sz val="12"/>
      <name val="宋体"/>
      <charset val="134"/>
      <scheme val="minor"/>
    </font>
    <font>
      <sz val="10"/>
      <name val="宋体"/>
      <charset val="134"/>
    </font>
    <font>
      <sz val="9"/>
      <name val="宋体"/>
      <charset val="134"/>
      <scheme val="minor"/>
    </font>
    <font>
      <b/>
      <sz val="9"/>
      <name val="宋体"/>
      <charset val="134"/>
      <scheme val="minor"/>
    </font>
    <font>
      <b/>
      <sz val="18"/>
      <name val="宋体"/>
      <charset val="134"/>
    </font>
    <font>
      <b/>
      <sz val="12"/>
      <name val="宋体"/>
      <charset val="134"/>
    </font>
    <font>
      <b/>
      <sz val="11"/>
      <name val="宋体"/>
      <charset val="134"/>
    </font>
    <font>
      <sz val="11"/>
      <name val="宋体"/>
      <charset val="134"/>
      <scheme val="major"/>
    </font>
    <font>
      <sz val="12"/>
      <name val="宋体"/>
      <charset val="134"/>
    </font>
    <font>
      <sz val="10"/>
      <name val="黑体"/>
      <charset val="134"/>
    </font>
    <font>
      <sz val="9"/>
      <name val="宋体"/>
      <charset val="134"/>
    </font>
    <font>
      <sz val="10"/>
      <name val="Calibri"/>
      <charset val="134"/>
    </font>
    <font>
      <b/>
      <sz val="10"/>
      <name val="宋体"/>
      <charset val="134"/>
    </font>
    <font>
      <sz val="22"/>
      <name val="宋体"/>
      <charset val="134"/>
    </font>
    <font>
      <sz val="11"/>
      <name val="宋体"/>
      <charset val="134"/>
      <scheme val="minor"/>
    </font>
    <font>
      <b/>
      <sz val="20"/>
      <name val="宋体"/>
      <charset val="134"/>
    </font>
    <font>
      <sz val="22"/>
      <name val="黑体"/>
      <charset val="134"/>
    </font>
    <font>
      <sz val="11"/>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0"/>
      </right>
      <top style="thin">
        <color indexed="0"/>
      </top>
      <bottom style="thin">
        <color auto="1"/>
      </bottom>
      <diagonal/>
    </border>
    <border>
      <left style="thin">
        <color auto="1"/>
      </left>
      <right style="thin">
        <color auto="1"/>
      </right>
      <top/>
      <bottom/>
      <diagonal/>
    </border>
    <border>
      <left style="thin">
        <color auto="1"/>
      </left>
      <right style="thin">
        <color indexed="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3" borderId="21" applyNumberFormat="0" applyAlignment="0" applyProtection="0">
      <alignment vertical="center"/>
    </xf>
    <xf numFmtId="0" fontId="34" fillId="4" borderId="22" applyNumberFormat="0" applyAlignment="0" applyProtection="0">
      <alignment vertical="center"/>
    </xf>
    <xf numFmtId="0" fontId="35" fillId="4" borderId="21" applyNumberFormat="0" applyAlignment="0" applyProtection="0">
      <alignment vertical="center"/>
    </xf>
    <xf numFmtId="0" fontId="36" fillId="5"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4" fillId="0" borderId="0"/>
    <xf numFmtId="0" fontId="44" fillId="0" borderId="0">
      <alignment vertical="center"/>
    </xf>
    <xf numFmtId="0" fontId="1" fillId="0" borderId="0">
      <alignment vertical="center"/>
    </xf>
    <xf numFmtId="0" fontId="14" fillId="0" borderId="0"/>
  </cellStyleXfs>
  <cellXfs count="149">
    <xf numFmtId="0" fontId="0" fillId="0" borderId="0" xfId="0" applyFont="1">
      <alignment vertical="center"/>
    </xf>
    <xf numFmtId="0" fontId="1" fillId="0" borderId="0" xfId="49"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5" fillId="0" borderId="1" xfId="49" applyNumberFormat="1" applyFont="1" applyFill="1" applyBorder="1" applyAlignment="1">
      <alignment horizontal="right" vertical="center" shrinkToFit="1"/>
    </xf>
    <xf numFmtId="0" fontId="5" fillId="0" borderId="1" xfId="49" applyFont="1" applyFill="1" applyBorder="1" applyAlignment="1">
      <alignment horizontal="center" vertical="center" wrapText="1"/>
    </xf>
    <xf numFmtId="10" fontId="5"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right" vertical="center" shrinkToFit="1"/>
    </xf>
    <xf numFmtId="10"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9" fontId="4" fillId="0" borderId="1" xfId="49" applyNumberFormat="1" applyFont="1" applyFill="1" applyBorder="1" applyAlignment="1">
      <alignment horizontal="center" vertical="center" wrapText="1"/>
    </xf>
    <xf numFmtId="0" fontId="4" fillId="0" borderId="7" xfId="49" applyFont="1" applyFill="1" applyBorder="1" applyAlignment="1">
      <alignment horizontal="center" vertical="center" wrapText="1"/>
    </xf>
    <xf numFmtId="178" fontId="4" fillId="0" borderId="2" xfId="49" applyNumberFormat="1" applyFont="1" applyFill="1" applyBorder="1" applyAlignment="1">
      <alignment horizontal="center" vertical="center" wrapText="1"/>
    </xf>
    <xf numFmtId="178" fontId="4" fillId="0" borderId="3" xfId="49" applyNumberFormat="1" applyFont="1" applyFill="1" applyBorder="1" applyAlignment="1">
      <alignment horizontal="center" vertical="center" wrapText="1"/>
    </xf>
    <xf numFmtId="0" fontId="5" fillId="0" borderId="0" xfId="49" applyFont="1" applyFill="1" applyAlignment="1">
      <alignment horizontal="left" vertical="center" wrapText="1"/>
    </xf>
    <xf numFmtId="0" fontId="4" fillId="0" borderId="0" xfId="49" applyFont="1" applyFill="1" applyAlignment="1">
      <alignment horizontal="center" vertical="center" wrapText="1"/>
    </xf>
    <xf numFmtId="0" fontId="4" fillId="0" borderId="0" xfId="49" applyFont="1" applyFill="1" applyAlignment="1">
      <alignment horizontal="left" vertical="center" wrapText="1"/>
    </xf>
    <xf numFmtId="0" fontId="6" fillId="0" borderId="0" xfId="49" applyFont="1" applyFill="1" applyAlignment="1">
      <alignment horizontal="left" vertical="center" wrapText="1"/>
    </xf>
    <xf numFmtId="0" fontId="7" fillId="0" borderId="0" xfId="0" applyFont="1" applyFill="1" applyBorder="1" applyAlignment="1">
      <alignment horizontal="right" vertical="center"/>
    </xf>
    <xf numFmtId="178" fontId="4" fillId="0" borderId="4" xfId="49" applyNumberFormat="1" applyFont="1" applyFill="1" applyBorder="1" applyAlignment="1">
      <alignment horizontal="center" vertical="center" wrapText="1"/>
    </xf>
    <xf numFmtId="0" fontId="8" fillId="0" borderId="1" xfId="49"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0" xfId="49" applyFont="1" applyFill="1" applyAlignment="1">
      <alignment horizontal="center" vertical="center" wrapText="1"/>
    </xf>
    <xf numFmtId="0" fontId="4" fillId="0" borderId="8" xfId="49" applyFont="1" applyFill="1" applyBorder="1" applyAlignment="1">
      <alignment horizontal="center" vertical="center" wrapText="1"/>
    </xf>
    <xf numFmtId="0" fontId="4" fillId="0" borderId="9" xfId="49" applyFont="1" applyFill="1" applyBorder="1" applyAlignment="1">
      <alignment horizontal="center" vertical="center" wrapText="1"/>
    </xf>
    <xf numFmtId="9" fontId="4" fillId="0" borderId="9" xfId="49" applyNumberFormat="1"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9" fontId="4" fillId="0" borderId="5" xfId="49" applyNumberFormat="1" applyFont="1" applyFill="1" applyBorder="1" applyAlignment="1">
      <alignment horizontal="center" vertical="center" wrapText="1"/>
    </xf>
    <xf numFmtId="10" fontId="4" fillId="0" borderId="5" xfId="49" applyNumberFormat="1" applyFont="1" applyFill="1" applyBorder="1" applyAlignment="1">
      <alignment horizontal="center" vertical="center" wrapText="1"/>
    </xf>
    <xf numFmtId="0" fontId="1" fillId="0" borderId="0" xfId="0" applyFont="1" applyFill="1" applyBorder="1" applyAlignment="1"/>
    <xf numFmtId="0" fontId="10"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180" fontId="12" fillId="0" borderId="1" xfId="0" applyNumberFormat="1" applyFont="1" applyFill="1" applyBorder="1" applyAlignment="1">
      <alignment horizontal="right" vertical="center" shrinkToFit="1"/>
    </xf>
    <xf numFmtId="180" fontId="1" fillId="0" borderId="1" xfId="0" applyNumberFormat="1" applyFont="1" applyFill="1" applyBorder="1" applyAlignment="1">
      <alignment horizontal="right" vertical="center" shrinkToFit="1"/>
    </xf>
    <xf numFmtId="0" fontId="1" fillId="0" borderId="7"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49" fontId="13" fillId="0" borderId="2"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0" xfId="0" applyFont="1" applyFill="1" applyBorder="1" applyAlignment="1">
      <alignment horizontal="justify"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10" fontId="12"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10" fontId="1" fillId="0" borderId="1" xfId="0" applyNumberFormat="1" applyFont="1" applyFill="1" applyBorder="1" applyAlignment="1">
      <alignment horizontal="right" vertical="center"/>
    </xf>
    <xf numFmtId="0" fontId="1" fillId="0" borderId="9" xfId="0" applyFont="1" applyFill="1" applyBorder="1" applyAlignment="1">
      <alignment horizontal="left" vertical="center" wrapText="1"/>
    </xf>
    <xf numFmtId="0" fontId="1" fillId="0" borderId="13" xfId="0" applyFont="1" applyFill="1" applyBorder="1" applyAlignment="1">
      <alignment horizontal="left" vertical="center" wrapText="1"/>
    </xf>
    <xf numFmtId="49" fontId="13" fillId="0" borderId="1" xfId="5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0" fontId="17" fillId="0" borderId="0" xfId="0" applyFont="1" applyFill="1" applyBorder="1" applyAlignment="1">
      <alignment wrapText="1"/>
    </xf>
    <xf numFmtId="0" fontId="7" fillId="0" borderId="0" xfId="0" applyFont="1" applyFill="1" applyBorder="1" applyAlignment="1"/>
    <xf numFmtId="0" fontId="7" fillId="0" borderId="12" xfId="0" applyFont="1" applyFill="1" applyBorder="1" applyAlignment="1">
      <alignment horizontal="left" vertical="center"/>
    </xf>
    <xf numFmtId="0" fontId="18"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left" vertical="center"/>
    </xf>
    <xf numFmtId="0" fontId="4" fillId="0" borderId="0" xfId="49" applyFont="1" applyFill="1" applyBorder="1" applyAlignment="1">
      <alignment vertical="center" wrapText="1"/>
    </xf>
    <xf numFmtId="0" fontId="14" fillId="0" borderId="0" xfId="0" applyFont="1" applyFill="1" applyBorder="1" applyAlignment="1"/>
    <xf numFmtId="0" fontId="14" fillId="0" borderId="0" xfId="52" applyFont="1" applyFill="1" applyBorder="1" applyAlignment="1">
      <alignment vertical="center"/>
    </xf>
    <xf numFmtId="0" fontId="14" fillId="0" borderId="0" xfId="52" applyFont="1" applyFill="1" applyBorder="1" applyAlignment="1">
      <alignment vertical="center" wrapText="1"/>
    </xf>
    <xf numFmtId="0" fontId="19" fillId="0" borderId="0" xfId="0" applyFont="1" applyFill="1" applyBorder="1" applyAlignment="1">
      <alignment horizontal="center"/>
    </xf>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wrapText="1"/>
    </xf>
    <xf numFmtId="0" fontId="20" fillId="0" borderId="0" xfId="49" applyFont="1" applyFill="1" applyAlignment="1">
      <alignment horizontal="left" vertical="center" wrapText="1"/>
    </xf>
    <xf numFmtId="0" fontId="19" fillId="0" borderId="0" xfId="0" applyFont="1" applyFill="1" applyBorder="1" applyAlignment="1">
      <alignment horizontal="center" wrapText="1"/>
    </xf>
    <xf numFmtId="0" fontId="14"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14" fillId="0" borderId="1" xfId="0" applyNumberFormat="1" applyFont="1" applyFill="1" applyBorder="1" applyAlignment="1">
      <alignment vertical="center"/>
    </xf>
    <xf numFmtId="0" fontId="7" fillId="0" borderId="0" xfId="0" applyFont="1" applyFill="1" applyBorder="1" applyAlignment="1">
      <alignment horizontal="right"/>
    </xf>
    <xf numFmtId="0" fontId="1" fillId="0" borderId="9"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0" fillId="0" borderId="0" xfId="0" applyFont="1" applyFill="1">
      <alignment vertical="center"/>
    </xf>
    <xf numFmtId="0" fontId="20" fillId="0" borderId="0" xfId="0" applyFont="1" applyFill="1" applyAlignment="1">
      <alignment vertical="center"/>
    </xf>
    <xf numFmtId="0" fontId="21" fillId="0" borderId="0" xfId="0" applyFont="1" applyFill="1" applyAlignment="1">
      <alignment horizontal="center" vertical="center"/>
    </xf>
    <xf numFmtId="0" fontId="14" fillId="0" borderId="0" xfId="0" applyFont="1" applyFill="1" applyAlignment="1"/>
    <xf numFmtId="0" fontId="1" fillId="0" borderId="17" xfId="0" applyNumberFormat="1" applyFont="1" applyFill="1" applyBorder="1" applyAlignment="1">
      <alignment horizontal="center" vertical="center"/>
    </xf>
    <xf numFmtId="0" fontId="1" fillId="0" borderId="17" xfId="0" applyNumberFormat="1" applyFont="1" applyFill="1" applyBorder="1" applyAlignment="1">
      <alignment horizontal="left" vertical="center"/>
    </xf>
    <xf numFmtId="4" fontId="1" fillId="0" borderId="17" xfId="0" applyNumberFormat="1" applyFont="1" applyFill="1" applyBorder="1" applyAlignment="1">
      <alignment horizontal="right" vertical="center"/>
    </xf>
    <xf numFmtId="0" fontId="1" fillId="0" borderId="17" xfId="0" applyNumberFormat="1" applyFont="1" applyFill="1" applyBorder="1" applyAlignment="1">
      <alignment horizontal="left" vertical="center" wrapText="1"/>
    </xf>
    <xf numFmtId="0" fontId="1" fillId="0" borderId="17" xfId="0" applyNumberFormat="1" applyFont="1" applyFill="1" applyBorder="1" applyAlignment="1">
      <alignment horizontal="center" vertical="center" wrapText="1"/>
    </xf>
    <xf numFmtId="0" fontId="12" fillId="0" borderId="17" xfId="0" applyNumberFormat="1" applyFont="1" applyFill="1" applyBorder="1" applyAlignment="1">
      <alignment horizontal="left" vertical="center" wrapText="1"/>
    </xf>
    <xf numFmtId="4" fontId="1" fillId="0" borderId="17" xfId="0" applyNumberFormat="1" applyFont="1" applyFill="1" applyBorder="1" applyAlignment="1">
      <alignment horizontal="right" vertical="center" wrapText="1"/>
    </xf>
    <xf numFmtId="0" fontId="22" fillId="0" borderId="0" xfId="0" applyFont="1" applyFill="1" applyAlignment="1">
      <alignment horizontal="center" vertical="center"/>
    </xf>
    <xf numFmtId="4" fontId="1" fillId="0" borderId="17" xfId="0" applyNumberFormat="1" applyFont="1" applyFill="1" applyBorder="1" applyAlignment="1">
      <alignment horizontal="center" vertical="center"/>
    </xf>
    <xf numFmtId="0" fontId="22" fillId="0" borderId="0" xfId="0" applyFont="1" applyFill="1" applyAlignment="1"/>
    <xf numFmtId="0" fontId="7" fillId="0" borderId="0" xfId="0" applyFont="1" applyFill="1" applyAlignment="1"/>
    <xf numFmtId="0" fontId="1" fillId="0" borderId="17" xfId="0" applyNumberFormat="1" applyFont="1" applyFill="1" applyBorder="1" applyAlignment="1">
      <alignment horizontal="right" vertical="center"/>
    </xf>
    <xf numFmtId="0" fontId="23" fillId="0" borderId="17" xfId="0" applyNumberFormat="1" applyFont="1" applyFill="1" applyBorder="1" applyAlignment="1">
      <alignment vertical="center"/>
    </xf>
    <xf numFmtId="0" fontId="4" fillId="0" borderId="1" xfId="49"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 name="常规_04-分类改革-预算表"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D29" sqref="D29"/>
    </sheetView>
  </sheetViews>
  <sheetFormatPr defaultColWidth="9" defaultRowHeight="13.5" outlineLevelCol="1"/>
  <cols>
    <col min="1" max="1" width="9" style="132"/>
    <col min="2" max="2" width="61.625" style="132" customWidth="1"/>
    <col min="3" max="16384" width="9" style="132"/>
  </cols>
  <sheetData>
    <row r="1" ht="15" customHeight="1" spans="1:2">
      <c r="A1" s="148" t="s">
        <v>0</v>
      </c>
      <c r="B1" s="148" t="s">
        <v>1</v>
      </c>
    </row>
    <row r="2" ht="15" customHeight="1" spans="1:2">
      <c r="A2" s="148" t="s">
        <v>2</v>
      </c>
      <c r="B2" s="148" t="s">
        <v>3</v>
      </c>
    </row>
    <row r="3" ht="15" customHeight="1" spans="1:2">
      <c r="A3" s="148" t="s">
        <v>4</v>
      </c>
      <c r="B3" s="148" t="s">
        <v>5</v>
      </c>
    </row>
    <row r="4" ht="15" customHeight="1" spans="1:2">
      <c r="A4" s="148" t="s">
        <v>6</v>
      </c>
      <c r="B4" s="148" t="s">
        <v>7</v>
      </c>
    </row>
    <row r="5" ht="15" customHeight="1" spans="1:2">
      <c r="A5" s="148" t="s">
        <v>8</v>
      </c>
      <c r="B5" s="148" t="s">
        <v>9</v>
      </c>
    </row>
    <row r="6" ht="15" customHeight="1" spans="1:2">
      <c r="A6" s="148" t="s">
        <v>10</v>
      </c>
      <c r="B6" s="148" t="s">
        <v>11</v>
      </c>
    </row>
    <row r="7" ht="15" customHeight="1" spans="1:2">
      <c r="A7" s="148" t="s">
        <v>12</v>
      </c>
      <c r="B7" s="148" t="s">
        <v>13</v>
      </c>
    </row>
    <row r="8" ht="15" customHeight="1" spans="1:2">
      <c r="A8" s="148" t="s">
        <v>14</v>
      </c>
      <c r="B8" s="148"/>
    </row>
    <row r="9" ht="15" customHeight="1" spans="1:2">
      <c r="A9" s="148" t="s">
        <v>15</v>
      </c>
      <c r="B9" s="148" t="s">
        <v>16</v>
      </c>
    </row>
    <row r="10" ht="15" customHeight="1" spans="1:2">
      <c r="A10" s="148" t="s">
        <v>17</v>
      </c>
      <c r="B10" s="148" t="s">
        <v>18</v>
      </c>
    </row>
    <row r="11" ht="15" customHeight="1" spans="1:2">
      <c r="A11" s="148" t="s">
        <v>19</v>
      </c>
      <c r="B11" s="148" t="s">
        <v>20</v>
      </c>
    </row>
    <row r="12" ht="15" customHeight="1" spans="1:2">
      <c r="A12" s="148" t="s">
        <v>21</v>
      </c>
      <c r="B12" s="148"/>
    </row>
    <row r="13" ht="15" customHeight="1" spans="1:2">
      <c r="A13" s="148" t="s">
        <v>22</v>
      </c>
      <c r="B13" s="148" t="s">
        <v>23</v>
      </c>
    </row>
    <row r="14" ht="15" customHeight="1" spans="1:2">
      <c r="A14" s="148" t="s">
        <v>24</v>
      </c>
      <c r="B14" s="148" t="s">
        <v>25</v>
      </c>
    </row>
    <row r="15" ht="15" customHeight="1" spans="1:2">
      <c r="A15" s="148" t="s">
        <v>26</v>
      </c>
      <c r="B15" s="148" t="s">
        <v>27</v>
      </c>
    </row>
    <row r="16" ht="15" customHeight="1" spans="1:2">
      <c r="A16" s="148" t="s">
        <v>28</v>
      </c>
      <c r="B16" s="148" t="s">
        <v>29</v>
      </c>
    </row>
    <row r="17" ht="15" customHeight="1" spans="1:2">
      <c r="A17" s="148" t="s">
        <v>30</v>
      </c>
      <c r="B17" s="148" t="s">
        <v>31</v>
      </c>
    </row>
    <row r="18" ht="15" customHeight="1" spans="1:2">
      <c r="A18" s="148" t="s">
        <v>32</v>
      </c>
      <c r="B18" s="148" t="s">
        <v>33</v>
      </c>
    </row>
    <row r="19" ht="15" customHeight="1" spans="1:2">
      <c r="A19" s="148" t="s">
        <v>34</v>
      </c>
      <c r="B19" s="148" t="s">
        <v>35</v>
      </c>
    </row>
    <row r="20" ht="15" customHeight="1" spans="1:2">
      <c r="A20" s="148" t="s">
        <v>36</v>
      </c>
      <c r="B20" s="148" t="s">
        <v>37</v>
      </c>
    </row>
    <row r="21" ht="15" customHeight="1" spans="1:2">
      <c r="A21" s="148" t="s">
        <v>38</v>
      </c>
      <c r="B21" s="148" t="s">
        <v>39</v>
      </c>
    </row>
    <row r="22" ht="15" customHeight="1" spans="1:2">
      <c r="A22" s="148" t="s">
        <v>40</v>
      </c>
      <c r="B22" s="148" t="s">
        <v>41</v>
      </c>
    </row>
    <row r="23" ht="15" customHeight="1" spans="1:2">
      <c r="A23" s="148" t="s">
        <v>42</v>
      </c>
      <c r="B23" s="148" t="s">
        <v>43</v>
      </c>
    </row>
    <row r="24" ht="15" customHeight="1" spans="1:2">
      <c r="A24" s="148" t="s">
        <v>44</v>
      </c>
      <c r="B24" s="148" t="s">
        <v>20</v>
      </c>
    </row>
    <row r="25" ht="15" customHeight="1" spans="1:2">
      <c r="A25" s="148" t="s">
        <v>45</v>
      </c>
      <c r="B25" s="148" t="s">
        <v>46</v>
      </c>
    </row>
    <row r="26" ht="15" customHeight="1" spans="1:2">
      <c r="A26" s="148" t="s">
        <v>47</v>
      </c>
      <c r="B26" s="148" t="s">
        <v>48</v>
      </c>
    </row>
    <row r="27" ht="15" customHeight="1" spans="1:2">
      <c r="A27" s="148" t="s">
        <v>49</v>
      </c>
      <c r="B27" s="148" t="s">
        <v>50</v>
      </c>
    </row>
    <row r="28" ht="15" customHeight="1" spans="1:2">
      <c r="A28" s="148" t="s">
        <v>51</v>
      </c>
      <c r="B28" s="148" t="s">
        <v>52</v>
      </c>
    </row>
    <row r="29" ht="15" customHeight="1" spans="1:2">
      <c r="A29" s="148" t="s">
        <v>53</v>
      </c>
      <c r="B29" s="148" t="s">
        <v>54</v>
      </c>
    </row>
    <row r="30" ht="15" customHeight="1" spans="1:2">
      <c r="A30" s="148" t="s">
        <v>55</v>
      </c>
      <c r="B30" s="148"/>
    </row>
    <row r="31" ht="15" customHeight="1" spans="1:2">
      <c r="A31" s="148" t="s">
        <v>56</v>
      </c>
      <c r="B31" s="148" t="s">
        <v>27</v>
      </c>
    </row>
    <row r="32" ht="15" customHeight="1" spans="1:2">
      <c r="A32" s="148" t="s">
        <v>57</v>
      </c>
      <c r="B32" s="148" t="s">
        <v>58</v>
      </c>
    </row>
  </sheetData>
  <dataValidations count="1">
    <dataValidation type="list" allowBlank="1" sqref="B29 B31 B14:B16 B20:B23 B25:B27">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G16" sqref="G16"/>
    </sheetView>
  </sheetViews>
  <sheetFormatPr defaultColWidth="9" defaultRowHeight="13.5"/>
  <cols>
    <col min="1" max="3" width="2.75" style="133" customWidth="1"/>
    <col min="4" max="4" width="32.75" style="133" customWidth="1"/>
    <col min="5" max="6" width="15" style="133" customWidth="1"/>
    <col min="7" max="11" width="14" style="133" customWidth="1"/>
    <col min="12" max="12" width="15" style="133" customWidth="1"/>
    <col min="13" max="16384" width="9" style="133"/>
  </cols>
  <sheetData>
    <row r="1" ht="27" spans="7:7">
      <c r="G1" s="143" t="s">
        <v>531</v>
      </c>
    </row>
    <row r="2" ht="14.25" spans="12:12">
      <c r="L2" s="135" t="s">
        <v>532</v>
      </c>
    </row>
    <row r="3" ht="14.25" spans="1:12">
      <c r="A3" s="135" t="s">
        <v>61</v>
      </c>
      <c r="L3" s="135" t="s">
        <v>62</v>
      </c>
    </row>
    <row r="4" ht="19.5" customHeight="1" spans="1:12">
      <c r="A4" s="140" t="s">
        <v>65</v>
      </c>
      <c r="B4" s="140"/>
      <c r="C4" s="140"/>
      <c r="D4" s="140"/>
      <c r="E4" s="140" t="s">
        <v>288</v>
      </c>
      <c r="F4" s="140"/>
      <c r="G4" s="140"/>
      <c r="H4" s="140" t="s">
        <v>289</v>
      </c>
      <c r="I4" s="140" t="s">
        <v>290</v>
      </c>
      <c r="J4" s="140" t="s">
        <v>166</v>
      </c>
      <c r="K4" s="140"/>
      <c r="L4" s="140"/>
    </row>
    <row r="5" ht="19.5" customHeight="1" spans="1:12">
      <c r="A5" s="140" t="s">
        <v>181</v>
      </c>
      <c r="B5" s="140"/>
      <c r="C5" s="140"/>
      <c r="D5" s="140" t="s">
        <v>182</v>
      </c>
      <c r="E5" s="140" t="s">
        <v>188</v>
      </c>
      <c r="F5" s="140" t="s">
        <v>533</v>
      </c>
      <c r="G5" s="140" t="s">
        <v>534</v>
      </c>
      <c r="H5" s="140"/>
      <c r="I5" s="140"/>
      <c r="J5" s="140" t="s">
        <v>188</v>
      </c>
      <c r="K5" s="140" t="s">
        <v>533</v>
      </c>
      <c r="L5" s="136" t="s">
        <v>534</v>
      </c>
    </row>
    <row r="6" ht="19.5" customHeight="1" spans="1:12">
      <c r="A6" s="140"/>
      <c r="B6" s="140"/>
      <c r="C6" s="140"/>
      <c r="D6" s="140"/>
      <c r="E6" s="140"/>
      <c r="F6" s="140"/>
      <c r="G6" s="140"/>
      <c r="H6" s="140"/>
      <c r="I6" s="140"/>
      <c r="J6" s="140"/>
      <c r="K6" s="140"/>
      <c r="L6" s="136"/>
    </row>
    <row r="7" ht="19.5" customHeight="1" spans="1:12">
      <c r="A7" s="140"/>
      <c r="B7" s="140"/>
      <c r="C7" s="140"/>
      <c r="D7" s="140"/>
      <c r="E7" s="140"/>
      <c r="F7" s="140"/>
      <c r="G7" s="140"/>
      <c r="H7" s="140"/>
      <c r="I7" s="140"/>
      <c r="J7" s="140"/>
      <c r="K7" s="140"/>
      <c r="L7" s="136"/>
    </row>
    <row r="8" ht="19.5" customHeight="1" spans="1:12">
      <c r="A8" s="140" t="s">
        <v>185</v>
      </c>
      <c r="B8" s="140" t="s">
        <v>186</v>
      </c>
      <c r="C8" s="140" t="s">
        <v>187</v>
      </c>
      <c r="D8" s="140" t="s">
        <v>69</v>
      </c>
      <c r="E8" s="136" t="s">
        <v>70</v>
      </c>
      <c r="F8" s="136" t="s">
        <v>71</v>
      </c>
      <c r="G8" s="136" t="s">
        <v>79</v>
      </c>
      <c r="H8" s="136" t="s">
        <v>83</v>
      </c>
      <c r="I8" s="136" t="s">
        <v>87</v>
      </c>
      <c r="J8" s="136" t="s">
        <v>91</v>
      </c>
      <c r="K8" s="136" t="s">
        <v>95</v>
      </c>
      <c r="L8" s="136" t="s">
        <v>99</v>
      </c>
    </row>
    <row r="9" ht="19.5" customHeight="1" spans="1:12">
      <c r="A9" s="140"/>
      <c r="B9" s="140"/>
      <c r="C9" s="140"/>
      <c r="D9" s="140" t="s">
        <v>188</v>
      </c>
      <c r="E9" s="144" t="s">
        <v>528</v>
      </c>
      <c r="F9" s="138"/>
      <c r="G9" s="138"/>
      <c r="H9" s="138"/>
      <c r="I9" s="138"/>
      <c r="J9" s="138"/>
      <c r="K9" s="138"/>
      <c r="L9" s="138"/>
    </row>
    <row r="10" ht="19.5" customHeight="1" spans="1:12">
      <c r="A10" s="137"/>
      <c r="B10" s="137"/>
      <c r="C10" s="137"/>
      <c r="D10" s="137"/>
      <c r="E10" s="138"/>
      <c r="F10" s="138"/>
      <c r="G10" s="138"/>
      <c r="H10" s="138"/>
      <c r="I10" s="138"/>
      <c r="J10" s="138"/>
      <c r="K10" s="138"/>
      <c r="L10" s="138"/>
    </row>
    <row r="11" ht="19.5" customHeight="1" spans="1:12">
      <c r="A11" s="137" t="s">
        <v>535</v>
      </c>
      <c r="B11" s="137"/>
      <c r="C11" s="137"/>
      <c r="D11" s="137"/>
      <c r="E11" s="137"/>
      <c r="F11" s="137"/>
      <c r="G11" s="137"/>
      <c r="H11" s="137"/>
      <c r="I11" s="137"/>
      <c r="J11" s="137"/>
      <c r="K11" s="137"/>
      <c r="L11" s="137"/>
    </row>
    <row r="12" spans="1:1">
      <c r="A12" s="133" t="s">
        <v>530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G7" sqref="G7"/>
    </sheetView>
  </sheetViews>
  <sheetFormatPr defaultColWidth="9" defaultRowHeight="13.5" outlineLevelCol="4"/>
  <cols>
    <col min="1" max="1" width="39.25" style="132" customWidth="1"/>
    <col min="2" max="2" width="6.125" style="132" customWidth="1"/>
    <col min="3" max="4" width="15" style="132" customWidth="1"/>
    <col min="5" max="5" width="21.25" style="132" customWidth="1"/>
    <col min="6" max="16384" width="9" style="132"/>
  </cols>
  <sheetData>
    <row r="1" ht="25.5" spans="1:5">
      <c r="A1" s="133"/>
      <c r="B1" s="133"/>
      <c r="C1" s="134" t="s">
        <v>536</v>
      </c>
      <c r="D1" s="133"/>
      <c r="E1" s="133"/>
    </row>
    <row r="2" ht="14.25" spans="1:5">
      <c r="A2" s="133"/>
      <c r="B2" s="133"/>
      <c r="C2" s="133"/>
      <c r="D2" s="133"/>
      <c r="E2" s="135" t="s">
        <v>537</v>
      </c>
    </row>
    <row r="3" ht="14.25" spans="1:5">
      <c r="A3" s="135" t="s">
        <v>61</v>
      </c>
      <c r="B3" s="133"/>
      <c r="C3" s="133"/>
      <c r="D3" s="133"/>
      <c r="E3" s="135" t="s">
        <v>538</v>
      </c>
    </row>
    <row r="4" ht="15" customHeight="1" spans="1:5">
      <c r="A4" s="140" t="s">
        <v>539</v>
      </c>
      <c r="B4" s="140" t="s">
        <v>66</v>
      </c>
      <c r="C4" s="140" t="s">
        <v>540</v>
      </c>
      <c r="D4" s="140" t="s">
        <v>541</v>
      </c>
      <c r="E4" s="140" t="s">
        <v>542</v>
      </c>
    </row>
    <row r="5" ht="15" customHeight="1" spans="1:5">
      <c r="A5" s="140" t="s">
        <v>543</v>
      </c>
      <c r="B5" s="140"/>
      <c r="C5" s="140" t="s">
        <v>70</v>
      </c>
      <c r="D5" s="140" t="s">
        <v>71</v>
      </c>
      <c r="E5" s="140" t="s">
        <v>79</v>
      </c>
    </row>
    <row r="6" ht="15" customHeight="1" spans="1:5">
      <c r="A6" s="141" t="s">
        <v>544</v>
      </c>
      <c r="B6" s="140" t="s">
        <v>70</v>
      </c>
      <c r="C6" s="140" t="s">
        <v>545</v>
      </c>
      <c r="D6" s="140" t="s">
        <v>545</v>
      </c>
      <c r="E6" s="140" t="s">
        <v>545</v>
      </c>
    </row>
    <row r="7" ht="15" customHeight="1" spans="1:5">
      <c r="A7" s="139" t="s">
        <v>546</v>
      </c>
      <c r="B7" s="140" t="s">
        <v>71</v>
      </c>
      <c r="C7" s="142">
        <v>227400</v>
      </c>
      <c r="D7" s="142">
        <v>41990.89</v>
      </c>
      <c r="E7" s="142">
        <v>41990.89</v>
      </c>
    </row>
    <row r="8" ht="15" customHeight="1" spans="1:5">
      <c r="A8" s="139" t="s">
        <v>547</v>
      </c>
      <c r="B8" s="140" t="s">
        <v>79</v>
      </c>
      <c r="C8" s="142"/>
      <c r="D8" s="142"/>
      <c r="E8" s="142"/>
    </row>
    <row r="9" ht="15" customHeight="1" spans="1:5">
      <c r="A9" s="139" t="s">
        <v>548</v>
      </c>
      <c r="B9" s="140" t="s">
        <v>83</v>
      </c>
      <c r="C9" s="142">
        <v>84600</v>
      </c>
      <c r="D9" s="142">
        <v>28697.89</v>
      </c>
      <c r="E9" s="142">
        <v>28697.89</v>
      </c>
    </row>
    <row r="10" ht="15" customHeight="1" spans="1:5">
      <c r="A10" s="139" t="s">
        <v>549</v>
      </c>
      <c r="B10" s="140" t="s">
        <v>87</v>
      </c>
      <c r="C10" s="142"/>
      <c r="D10" s="142"/>
      <c r="E10" s="142"/>
    </row>
    <row r="11" ht="15" customHeight="1" spans="1:5">
      <c r="A11" s="139" t="s">
        <v>550</v>
      </c>
      <c r="B11" s="140" t="s">
        <v>91</v>
      </c>
      <c r="C11" s="142">
        <v>84600</v>
      </c>
      <c r="D11" s="142">
        <v>28697.89</v>
      </c>
      <c r="E11" s="142">
        <v>28697.89</v>
      </c>
    </row>
    <row r="12" ht="15" customHeight="1" spans="1:5">
      <c r="A12" s="139" t="s">
        <v>551</v>
      </c>
      <c r="B12" s="140" t="s">
        <v>95</v>
      </c>
      <c r="C12" s="142">
        <v>142800</v>
      </c>
      <c r="D12" s="142">
        <v>13293</v>
      </c>
      <c r="E12" s="142">
        <v>13293</v>
      </c>
    </row>
    <row r="13" ht="15" customHeight="1" spans="1:5">
      <c r="A13" s="139" t="s">
        <v>552</v>
      </c>
      <c r="B13" s="140" t="s">
        <v>99</v>
      </c>
      <c r="C13" s="140" t="s">
        <v>545</v>
      </c>
      <c r="D13" s="140" t="s">
        <v>545</v>
      </c>
      <c r="E13" s="142">
        <v>13293</v>
      </c>
    </row>
    <row r="14" ht="15" customHeight="1" spans="1:5">
      <c r="A14" s="139" t="s">
        <v>553</v>
      </c>
      <c r="B14" s="140" t="s">
        <v>102</v>
      </c>
      <c r="C14" s="140" t="s">
        <v>545</v>
      </c>
      <c r="D14" s="140" t="s">
        <v>545</v>
      </c>
      <c r="E14" s="142"/>
    </row>
    <row r="15" ht="15" customHeight="1" spans="1:5">
      <c r="A15" s="139" t="s">
        <v>554</v>
      </c>
      <c r="B15" s="140" t="s">
        <v>105</v>
      </c>
      <c r="C15" s="140" t="s">
        <v>545</v>
      </c>
      <c r="D15" s="140" t="s">
        <v>545</v>
      </c>
      <c r="E15" s="142"/>
    </row>
    <row r="16" ht="15" customHeight="1" spans="1:5">
      <c r="A16" s="139" t="s">
        <v>555</v>
      </c>
      <c r="B16" s="140" t="s">
        <v>108</v>
      </c>
      <c r="C16" s="140" t="s">
        <v>545</v>
      </c>
      <c r="D16" s="140" t="s">
        <v>545</v>
      </c>
      <c r="E16" s="140" t="s">
        <v>545</v>
      </c>
    </row>
    <row r="17" ht="15" customHeight="1" spans="1:5">
      <c r="A17" s="139" t="s">
        <v>556</v>
      </c>
      <c r="B17" s="140" t="s">
        <v>111</v>
      </c>
      <c r="C17" s="140" t="s">
        <v>545</v>
      </c>
      <c r="D17" s="140" t="s">
        <v>545</v>
      </c>
      <c r="E17" s="142"/>
    </row>
    <row r="18" ht="15" customHeight="1" spans="1:5">
      <c r="A18" s="139" t="s">
        <v>557</v>
      </c>
      <c r="B18" s="140" t="s">
        <v>114</v>
      </c>
      <c r="C18" s="140" t="s">
        <v>545</v>
      </c>
      <c r="D18" s="140" t="s">
        <v>545</v>
      </c>
      <c r="E18" s="142"/>
    </row>
    <row r="19" ht="15" customHeight="1" spans="1:5">
      <c r="A19" s="139" t="s">
        <v>558</v>
      </c>
      <c r="B19" s="140" t="s">
        <v>117</v>
      </c>
      <c r="C19" s="140" t="s">
        <v>545</v>
      </c>
      <c r="D19" s="140" t="s">
        <v>545</v>
      </c>
      <c r="E19" s="142"/>
    </row>
    <row r="20" ht="15" customHeight="1" spans="1:5">
      <c r="A20" s="139" t="s">
        <v>559</v>
      </c>
      <c r="B20" s="140" t="s">
        <v>120</v>
      </c>
      <c r="C20" s="140" t="s">
        <v>545</v>
      </c>
      <c r="D20" s="140" t="s">
        <v>545</v>
      </c>
      <c r="E20" s="142">
        <v>2</v>
      </c>
    </row>
    <row r="21" ht="15" customHeight="1" spans="1:5">
      <c r="A21" s="139" t="s">
        <v>560</v>
      </c>
      <c r="B21" s="140" t="s">
        <v>123</v>
      </c>
      <c r="C21" s="140" t="s">
        <v>545</v>
      </c>
      <c r="D21" s="140" t="s">
        <v>545</v>
      </c>
      <c r="E21" s="142">
        <v>18</v>
      </c>
    </row>
    <row r="22" ht="15" customHeight="1" spans="1:5">
      <c r="A22" s="139" t="s">
        <v>561</v>
      </c>
      <c r="B22" s="140" t="s">
        <v>126</v>
      </c>
      <c r="C22" s="140" t="s">
        <v>545</v>
      </c>
      <c r="D22" s="140" t="s">
        <v>545</v>
      </c>
      <c r="E22" s="142"/>
    </row>
    <row r="23" ht="15" customHeight="1" spans="1:5">
      <c r="A23" s="139" t="s">
        <v>562</v>
      </c>
      <c r="B23" s="140" t="s">
        <v>129</v>
      </c>
      <c r="C23" s="140" t="s">
        <v>545</v>
      </c>
      <c r="D23" s="140" t="s">
        <v>545</v>
      </c>
      <c r="E23" s="142">
        <v>221</v>
      </c>
    </row>
    <row r="24" ht="15" customHeight="1" spans="1:5">
      <c r="A24" s="139" t="s">
        <v>563</v>
      </c>
      <c r="B24" s="140" t="s">
        <v>132</v>
      </c>
      <c r="C24" s="140" t="s">
        <v>545</v>
      </c>
      <c r="D24" s="140" t="s">
        <v>545</v>
      </c>
      <c r="E24" s="142"/>
    </row>
    <row r="25" ht="15" customHeight="1" spans="1:5">
      <c r="A25" s="139" t="s">
        <v>564</v>
      </c>
      <c r="B25" s="140" t="s">
        <v>135</v>
      </c>
      <c r="C25" s="140" t="s">
        <v>545</v>
      </c>
      <c r="D25" s="140" t="s">
        <v>545</v>
      </c>
      <c r="E25" s="142"/>
    </row>
    <row r="26" ht="15" customHeight="1" spans="1:5">
      <c r="A26" s="139" t="s">
        <v>565</v>
      </c>
      <c r="B26" s="140" t="s">
        <v>138</v>
      </c>
      <c r="C26" s="140" t="s">
        <v>545</v>
      </c>
      <c r="D26" s="140" t="s">
        <v>545</v>
      </c>
      <c r="E26" s="142"/>
    </row>
    <row r="27" ht="15" customHeight="1" spans="1:5">
      <c r="A27" s="141" t="s">
        <v>566</v>
      </c>
      <c r="B27" s="140" t="s">
        <v>141</v>
      </c>
      <c r="C27" s="140" t="s">
        <v>545</v>
      </c>
      <c r="D27" s="140" t="s">
        <v>545</v>
      </c>
      <c r="E27" s="142">
        <v>366223.34</v>
      </c>
    </row>
    <row r="28" ht="15" customHeight="1" spans="1:5">
      <c r="A28" s="139" t="s">
        <v>567</v>
      </c>
      <c r="B28" s="140" t="s">
        <v>144</v>
      </c>
      <c r="C28" s="140" t="s">
        <v>545</v>
      </c>
      <c r="D28" s="140" t="s">
        <v>545</v>
      </c>
      <c r="E28" s="142">
        <v>366223.34</v>
      </c>
    </row>
    <row r="29" ht="15" customHeight="1" spans="1:5">
      <c r="A29" s="139" t="s">
        <v>568</v>
      </c>
      <c r="B29" s="140" t="s">
        <v>147</v>
      </c>
      <c r="C29" s="140" t="s">
        <v>545</v>
      </c>
      <c r="D29" s="140" t="s">
        <v>545</v>
      </c>
      <c r="E29" s="142"/>
    </row>
    <row r="30" ht="41.25" customHeight="1" spans="1:5">
      <c r="A30" s="139" t="s">
        <v>569</v>
      </c>
      <c r="B30" s="139"/>
      <c r="C30" s="139"/>
      <c r="D30" s="139"/>
      <c r="E30" s="139"/>
    </row>
    <row r="31" ht="21" customHeight="1" spans="1:5">
      <c r="A31" s="139" t="s">
        <v>570</v>
      </c>
      <c r="B31" s="139"/>
      <c r="C31" s="139"/>
      <c r="D31" s="139"/>
      <c r="E31" s="139"/>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F31" sqref="F31"/>
    </sheetView>
  </sheetViews>
  <sheetFormatPr defaultColWidth="9" defaultRowHeight="13.5" outlineLevelCol="4"/>
  <cols>
    <col min="1" max="1" width="32.25" style="132" customWidth="1"/>
    <col min="2" max="2" width="11" style="132" customWidth="1"/>
    <col min="3" max="3" width="16.5" style="132" customWidth="1"/>
    <col min="4" max="4" width="16.25" style="132" customWidth="1"/>
    <col min="5" max="5" width="18" style="132" customWidth="1"/>
    <col min="6" max="16384" width="9" style="132"/>
  </cols>
  <sheetData>
    <row r="1" ht="25.5" spans="1:5">
      <c r="A1" s="133"/>
      <c r="B1" s="134" t="s">
        <v>571</v>
      </c>
      <c r="C1" s="133"/>
      <c r="D1" s="133"/>
      <c r="E1" s="133"/>
    </row>
    <row r="2" ht="14.25" spans="1:5">
      <c r="A2" s="133"/>
      <c r="B2" s="133"/>
      <c r="C2" s="133"/>
      <c r="D2" s="133"/>
      <c r="E2" s="135" t="s">
        <v>572</v>
      </c>
    </row>
    <row r="3" ht="15.95" customHeight="1" spans="1:5">
      <c r="A3" s="135" t="s">
        <v>61</v>
      </c>
      <c r="B3" s="133"/>
      <c r="C3" s="133"/>
      <c r="D3" s="133"/>
      <c r="E3" s="135" t="s">
        <v>62</v>
      </c>
    </row>
    <row r="4" ht="15" customHeight="1" spans="1:5">
      <c r="A4" s="136" t="s">
        <v>539</v>
      </c>
      <c r="B4" s="136" t="s">
        <v>66</v>
      </c>
      <c r="C4" s="136" t="s">
        <v>540</v>
      </c>
      <c r="D4" s="136" t="s">
        <v>541</v>
      </c>
      <c r="E4" s="136" t="s">
        <v>542</v>
      </c>
    </row>
    <row r="5" ht="15" customHeight="1" spans="1:5">
      <c r="A5" s="137" t="s">
        <v>543</v>
      </c>
      <c r="B5" s="136"/>
      <c r="C5" s="136" t="s">
        <v>70</v>
      </c>
      <c r="D5" s="136" t="s">
        <v>71</v>
      </c>
      <c r="E5" s="136" t="s">
        <v>79</v>
      </c>
    </row>
    <row r="6" ht="15" customHeight="1" spans="1:5">
      <c r="A6" s="137" t="s">
        <v>573</v>
      </c>
      <c r="B6" s="136" t="s">
        <v>70</v>
      </c>
      <c r="C6" s="136" t="s">
        <v>545</v>
      </c>
      <c r="D6" s="136" t="s">
        <v>545</v>
      </c>
      <c r="E6" s="136" t="s">
        <v>545</v>
      </c>
    </row>
    <row r="7" ht="15" customHeight="1" spans="1:5">
      <c r="A7" s="137" t="s">
        <v>546</v>
      </c>
      <c r="B7" s="136" t="s">
        <v>71</v>
      </c>
      <c r="C7" s="138">
        <v>227400</v>
      </c>
      <c r="D7" s="138">
        <v>41990.89</v>
      </c>
      <c r="E7" s="138">
        <v>41990.89</v>
      </c>
    </row>
    <row r="8" ht="15" customHeight="1" spans="1:5">
      <c r="A8" s="137" t="s">
        <v>547</v>
      </c>
      <c r="B8" s="136" t="s">
        <v>79</v>
      </c>
      <c r="C8" s="138"/>
      <c r="D8" s="138"/>
      <c r="E8" s="138">
        <v>0</v>
      </c>
    </row>
    <row r="9" ht="15" customHeight="1" spans="1:5">
      <c r="A9" s="137" t="s">
        <v>548</v>
      </c>
      <c r="B9" s="136" t="s">
        <v>83</v>
      </c>
      <c r="C9" s="138">
        <v>84600</v>
      </c>
      <c r="D9" s="138">
        <v>28697.89</v>
      </c>
      <c r="E9" s="138">
        <v>28697.89</v>
      </c>
    </row>
    <row r="10" ht="15" customHeight="1" spans="1:5">
      <c r="A10" s="137" t="s">
        <v>549</v>
      </c>
      <c r="B10" s="136" t="s">
        <v>87</v>
      </c>
      <c r="C10" s="138"/>
      <c r="D10" s="138"/>
      <c r="E10" s="138">
        <v>0</v>
      </c>
    </row>
    <row r="11" ht="15" customHeight="1" spans="1:5">
      <c r="A11" s="137" t="s">
        <v>550</v>
      </c>
      <c r="B11" s="136" t="s">
        <v>91</v>
      </c>
      <c r="C11" s="138">
        <v>84600</v>
      </c>
      <c r="D11" s="138">
        <v>28697.89</v>
      </c>
      <c r="E11" s="138">
        <v>28697.89</v>
      </c>
    </row>
    <row r="12" ht="15" customHeight="1" spans="1:5">
      <c r="A12" s="137" t="s">
        <v>551</v>
      </c>
      <c r="B12" s="136" t="s">
        <v>95</v>
      </c>
      <c r="C12" s="138">
        <v>142800</v>
      </c>
      <c r="D12" s="138">
        <v>13293</v>
      </c>
      <c r="E12" s="138">
        <v>13293</v>
      </c>
    </row>
    <row r="13" ht="15" customHeight="1" spans="1:5">
      <c r="A13" s="137" t="s">
        <v>552</v>
      </c>
      <c r="B13" s="136" t="s">
        <v>99</v>
      </c>
      <c r="C13" s="136" t="s">
        <v>545</v>
      </c>
      <c r="D13" s="136" t="s">
        <v>545</v>
      </c>
      <c r="E13" s="138">
        <v>13293</v>
      </c>
    </row>
    <row r="14" ht="15" customHeight="1" spans="1:5">
      <c r="A14" s="137" t="s">
        <v>553</v>
      </c>
      <c r="B14" s="136" t="s">
        <v>102</v>
      </c>
      <c r="C14" s="136" t="s">
        <v>545</v>
      </c>
      <c r="D14" s="136" t="s">
        <v>545</v>
      </c>
      <c r="E14" s="138"/>
    </row>
    <row r="15" ht="15" customHeight="1" spans="1:5">
      <c r="A15" s="137" t="s">
        <v>554</v>
      </c>
      <c r="B15" s="136" t="s">
        <v>105</v>
      </c>
      <c r="C15" s="136" t="s">
        <v>545</v>
      </c>
      <c r="D15" s="136" t="s">
        <v>545</v>
      </c>
      <c r="E15" s="138"/>
    </row>
    <row r="16" ht="48" customHeight="1" spans="1:5">
      <c r="A16" s="139" t="s">
        <v>574</v>
      </c>
      <c r="B16" s="139"/>
      <c r="C16" s="139"/>
      <c r="D16" s="139"/>
      <c r="E16" s="139"/>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20" sqref="G20"/>
    </sheetView>
  </sheetViews>
  <sheetFormatPr defaultColWidth="8.125" defaultRowHeight="14.25"/>
  <cols>
    <col min="1" max="1" width="5.5" style="99" customWidth="1"/>
    <col min="2" max="2" width="4.5" style="99" customWidth="1"/>
    <col min="3" max="3" width="10.75" style="99" customWidth="1"/>
    <col min="4" max="4" width="11.375" style="99" customWidth="1"/>
    <col min="5" max="7" width="10.5" style="99" customWidth="1"/>
    <col min="8" max="8" width="14.875" style="99" customWidth="1"/>
    <col min="9" max="9" width="15.25" style="99" customWidth="1"/>
    <col min="10" max="10" width="11" style="100" customWidth="1"/>
    <col min="11" max="12" width="12.5" style="99" customWidth="1"/>
    <col min="13" max="15" width="11.5" style="99"/>
    <col min="16" max="16" width="9.125" style="99" customWidth="1"/>
    <col min="17" max="16384" width="8.125" style="99"/>
  </cols>
  <sheetData>
    <row r="1" s="98" customFormat="1" ht="36" customHeight="1" spans="1:21">
      <c r="A1" s="101" t="s">
        <v>575</v>
      </c>
      <c r="B1" s="101"/>
      <c r="C1" s="101"/>
      <c r="D1" s="101"/>
      <c r="E1" s="101"/>
      <c r="F1" s="101"/>
      <c r="G1" s="101"/>
      <c r="H1" s="101"/>
      <c r="I1" s="101"/>
      <c r="J1" s="101"/>
      <c r="K1" s="101"/>
      <c r="L1" s="117"/>
      <c r="M1" s="117"/>
      <c r="N1" s="101"/>
      <c r="O1" s="101"/>
      <c r="P1" s="101"/>
      <c r="Q1" s="101"/>
      <c r="R1" s="101"/>
      <c r="S1" s="101"/>
      <c r="T1" s="101"/>
      <c r="U1" s="101"/>
    </row>
    <row r="2" s="98" customFormat="1" ht="18" customHeight="1" spans="1:21">
      <c r="A2" s="2"/>
      <c r="B2" s="2"/>
      <c r="C2" s="2"/>
      <c r="D2" s="2"/>
      <c r="E2" s="2"/>
      <c r="F2" s="2"/>
      <c r="G2" s="2"/>
      <c r="H2" s="2"/>
      <c r="I2" s="2"/>
      <c r="J2" s="2"/>
      <c r="K2" s="2"/>
      <c r="L2" s="118"/>
      <c r="M2" s="118"/>
      <c r="U2" s="126" t="s">
        <v>576</v>
      </c>
    </row>
    <row r="3" s="98" customFormat="1" ht="18" customHeight="1" spans="1:21">
      <c r="A3" s="80" t="s">
        <v>577</v>
      </c>
      <c r="B3" s="2"/>
      <c r="C3" s="2"/>
      <c r="D3" s="2"/>
      <c r="E3" s="102"/>
      <c r="F3" s="102"/>
      <c r="G3" s="2"/>
      <c r="H3" s="2"/>
      <c r="I3" s="2"/>
      <c r="J3" s="2"/>
      <c r="K3" s="2"/>
      <c r="L3" s="118"/>
      <c r="M3" s="118"/>
      <c r="U3" s="126" t="s">
        <v>62</v>
      </c>
    </row>
    <row r="4" s="98" customFormat="1" ht="24" customHeight="1" spans="1:21">
      <c r="A4" s="103" t="s">
        <v>65</v>
      </c>
      <c r="B4" s="103" t="s">
        <v>66</v>
      </c>
      <c r="C4" s="104" t="s">
        <v>578</v>
      </c>
      <c r="D4" s="103" t="s">
        <v>579</v>
      </c>
      <c r="E4" s="103" t="s">
        <v>580</v>
      </c>
      <c r="F4" s="105" t="s">
        <v>581</v>
      </c>
      <c r="G4" s="106"/>
      <c r="H4" s="106"/>
      <c r="I4" s="106"/>
      <c r="J4" s="106"/>
      <c r="K4" s="106"/>
      <c r="L4" s="106"/>
      <c r="M4" s="106"/>
      <c r="N4" s="106"/>
      <c r="O4" s="119"/>
      <c r="P4" s="49" t="s">
        <v>582</v>
      </c>
      <c r="Q4" s="103" t="s">
        <v>583</v>
      </c>
      <c r="R4" s="104" t="s">
        <v>584</v>
      </c>
      <c r="S4" s="127"/>
      <c r="T4" s="128" t="s">
        <v>585</v>
      </c>
      <c r="U4" s="127"/>
    </row>
    <row r="5" s="98" customFormat="1" ht="24" customHeight="1" spans="1:21">
      <c r="A5" s="103"/>
      <c r="B5" s="103"/>
      <c r="C5" s="107"/>
      <c r="D5" s="103"/>
      <c r="E5" s="103"/>
      <c r="F5" s="108" t="s">
        <v>183</v>
      </c>
      <c r="G5" s="108"/>
      <c r="H5" s="105" t="s">
        <v>586</v>
      </c>
      <c r="I5" s="119"/>
      <c r="J5" s="105" t="s">
        <v>587</v>
      </c>
      <c r="K5" s="119"/>
      <c r="L5" s="120" t="s">
        <v>588</v>
      </c>
      <c r="M5" s="121"/>
      <c r="N5" s="122" t="s">
        <v>589</v>
      </c>
      <c r="O5" s="123"/>
      <c r="P5" s="49"/>
      <c r="Q5" s="103"/>
      <c r="R5" s="109"/>
      <c r="S5" s="129"/>
      <c r="T5" s="130"/>
      <c r="U5" s="129"/>
    </row>
    <row r="6" s="98" customFormat="1" ht="24" customHeight="1" spans="1:21">
      <c r="A6" s="103"/>
      <c r="B6" s="103"/>
      <c r="C6" s="109"/>
      <c r="D6" s="103"/>
      <c r="E6" s="103"/>
      <c r="F6" s="108" t="s">
        <v>590</v>
      </c>
      <c r="G6" s="110" t="s">
        <v>591</v>
      </c>
      <c r="H6" s="108" t="s">
        <v>590</v>
      </c>
      <c r="I6" s="110" t="s">
        <v>591</v>
      </c>
      <c r="J6" s="108" t="s">
        <v>590</v>
      </c>
      <c r="K6" s="110" t="s">
        <v>591</v>
      </c>
      <c r="L6" s="108" t="s">
        <v>590</v>
      </c>
      <c r="M6" s="110" t="s">
        <v>591</v>
      </c>
      <c r="N6" s="108" t="s">
        <v>590</v>
      </c>
      <c r="O6" s="110" t="s">
        <v>591</v>
      </c>
      <c r="P6" s="49"/>
      <c r="Q6" s="103"/>
      <c r="R6" s="108" t="s">
        <v>590</v>
      </c>
      <c r="S6" s="131" t="s">
        <v>591</v>
      </c>
      <c r="T6" s="108" t="s">
        <v>590</v>
      </c>
      <c r="U6" s="110" t="s">
        <v>591</v>
      </c>
    </row>
    <row r="7" s="98" customFormat="1" ht="24" customHeight="1" spans="1:21">
      <c r="A7" s="103" t="s">
        <v>69</v>
      </c>
      <c r="B7" s="103"/>
      <c r="C7" s="103" t="s">
        <v>592</v>
      </c>
      <c r="D7" s="110" t="s">
        <v>593</v>
      </c>
      <c r="E7" s="111">
        <v>3</v>
      </c>
      <c r="F7" s="111" t="s">
        <v>594</v>
      </c>
      <c r="G7" s="112" t="s">
        <v>595</v>
      </c>
      <c r="H7" s="111">
        <v>6</v>
      </c>
      <c r="I7" s="111">
        <v>7</v>
      </c>
      <c r="J7" s="111">
        <v>8</v>
      </c>
      <c r="K7" s="111">
        <v>9</v>
      </c>
      <c r="L7" s="111">
        <v>10</v>
      </c>
      <c r="M7" s="111">
        <v>11</v>
      </c>
      <c r="N7" s="111">
        <v>12</v>
      </c>
      <c r="O7" s="111">
        <v>13</v>
      </c>
      <c r="P7" s="111">
        <v>14</v>
      </c>
      <c r="Q7" s="111">
        <v>15</v>
      </c>
      <c r="R7" s="111">
        <v>16</v>
      </c>
      <c r="S7" s="111">
        <v>17</v>
      </c>
      <c r="T7" s="111">
        <v>18</v>
      </c>
      <c r="U7" s="111">
        <v>19</v>
      </c>
    </row>
    <row r="8" s="98" customFormat="1" ht="24" customHeight="1" spans="1:21">
      <c r="A8" s="113" t="s">
        <v>188</v>
      </c>
      <c r="B8" s="103">
        <v>1</v>
      </c>
      <c r="C8" s="114">
        <f>E8+G8</f>
        <v>5268966.89</v>
      </c>
      <c r="D8" s="114">
        <f>E8+F8+P8+Q8+R8+T8</f>
        <v>6453361.8</v>
      </c>
      <c r="E8" s="114">
        <v>2862456.33</v>
      </c>
      <c r="F8" s="114">
        <f>H8+J8+N8</f>
        <v>3590905.47</v>
      </c>
      <c r="G8" s="114">
        <f>I8+K8+M8+O8</f>
        <v>2406510.56</v>
      </c>
      <c r="H8" s="114">
        <v>2638558.67</v>
      </c>
      <c r="I8" s="114">
        <v>2278337.89</v>
      </c>
      <c r="J8" s="114">
        <v>511877</v>
      </c>
      <c r="K8" s="114">
        <v>0</v>
      </c>
      <c r="L8" s="124"/>
      <c r="M8" s="124"/>
      <c r="N8" s="125">
        <v>440469.8</v>
      </c>
      <c r="O8" s="125">
        <v>128172.67</v>
      </c>
      <c r="P8" s="125"/>
      <c r="Q8" s="125"/>
      <c r="R8" s="125"/>
      <c r="S8" s="125"/>
      <c r="T8" s="125"/>
      <c r="U8" s="125"/>
    </row>
    <row r="9" s="98" customFormat="1" ht="40.9" customHeight="1" spans="1:21">
      <c r="A9" s="115" t="s">
        <v>596</v>
      </c>
      <c r="B9" s="115"/>
      <c r="C9" s="115"/>
      <c r="D9" s="115"/>
      <c r="E9" s="115"/>
      <c r="F9" s="115"/>
      <c r="G9" s="115"/>
      <c r="H9" s="115"/>
      <c r="I9" s="115"/>
      <c r="J9" s="115"/>
      <c r="K9" s="115"/>
      <c r="L9" s="115"/>
      <c r="M9" s="115"/>
      <c r="N9" s="115"/>
      <c r="O9" s="115"/>
      <c r="P9" s="115"/>
      <c r="Q9" s="115"/>
      <c r="R9" s="115"/>
      <c r="S9" s="115"/>
      <c r="T9" s="115"/>
      <c r="U9" s="115"/>
    </row>
    <row r="10" ht="26.25" customHeight="1" spans="1:10">
      <c r="A10" s="116"/>
      <c r="B10" s="116"/>
      <c r="C10" s="116"/>
      <c r="D10" s="116"/>
      <c r="E10" s="116"/>
      <c r="F10" s="116"/>
      <c r="G10" s="116"/>
      <c r="H10" s="116"/>
      <c r="I10" s="116"/>
      <c r="J10" s="116"/>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E9" sqref="E9"/>
    </sheetView>
  </sheetViews>
  <sheetFormatPr defaultColWidth="9" defaultRowHeight="13.5"/>
  <cols>
    <col min="1" max="3" width="20.625" style="44" customWidth="1"/>
    <col min="4" max="4" width="96.375" style="44" customWidth="1"/>
    <col min="5" max="16384" width="9" style="44"/>
  </cols>
  <sheetData>
    <row r="1" spans="1:1">
      <c r="A1" s="44" t="s">
        <v>597</v>
      </c>
    </row>
    <row r="2" ht="29.65" customHeight="1" spans="1:4">
      <c r="A2" s="45" t="s">
        <v>598</v>
      </c>
      <c r="B2" s="45"/>
      <c r="C2" s="45"/>
      <c r="D2" s="45"/>
    </row>
    <row r="3" s="80" customFormat="1" ht="12" spans="1:7">
      <c r="A3" s="81" t="s">
        <v>61</v>
      </c>
      <c r="B3" s="81"/>
      <c r="C3" s="82"/>
      <c r="D3" s="32"/>
      <c r="E3" s="82"/>
      <c r="F3" s="82"/>
      <c r="G3" s="83"/>
    </row>
    <row r="4" ht="109.9" customHeight="1" spans="1:4">
      <c r="A4" s="84" t="s">
        <v>599</v>
      </c>
      <c r="B4" s="85" t="s">
        <v>600</v>
      </c>
      <c r="C4" s="86"/>
      <c r="D4" s="87" t="s">
        <v>601</v>
      </c>
    </row>
    <row r="5" ht="58.9" customHeight="1" spans="1:4">
      <c r="A5" s="88"/>
      <c r="B5" s="85" t="s">
        <v>602</v>
      </c>
      <c r="C5" s="86"/>
      <c r="D5" s="89" t="s">
        <v>603</v>
      </c>
    </row>
    <row r="6" ht="82.15" customHeight="1" spans="1:4">
      <c r="A6" s="88"/>
      <c r="B6" s="85" t="s">
        <v>604</v>
      </c>
      <c r="C6" s="86"/>
      <c r="D6" s="89" t="s">
        <v>605</v>
      </c>
    </row>
    <row r="7" ht="54" customHeight="1" spans="1:4">
      <c r="A7" s="88"/>
      <c r="B7" s="85" t="s">
        <v>606</v>
      </c>
      <c r="C7" s="86"/>
      <c r="D7" s="89" t="s">
        <v>607</v>
      </c>
    </row>
    <row r="8" ht="111" customHeight="1" spans="1:4">
      <c r="A8" s="90"/>
      <c r="B8" s="85" t="s">
        <v>608</v>
      </c>
      <c r="C8" s="86"/>
      <c r="D8" s="89" t="s">
        <v>609</v>
      </c>
    </row>
    <row r="9" ht="69" customHeight="1" spans="1:4">
      <c r="A9" s="84" t="s">
        <v>610</v>
      </c>
      <c r="B9" s="85" t="s">
        <v>611</v>
      </c>
      <c r="C9" s="86"/>
      <c r="D9" s="89" t="s">
        <v>612</v>
      </c>
    </row>
    <row r="10" ht="43.15" customHeight="1" spans="1:4">
      <c r="A10" s="88"/>
      <c r="B10" s="84" t="s">
        <v>613</v>
      </c>
      <c r="C10" s="91" t="s">
        <v>614</v>
      </c>
      <c r="D10" s="89" t="s">
        <v>615</v>
      </c>
    </row>
    <row r="11" ht="45" customHeight="1" spans="1:4">
      <c r="A11" s="90"/>
      <c r="B11" s="90"/>
      <c r="C11" s="91" t="s">
        <v>616</v>
      </c>
      <c r="D11" s="89" t="s">
        <v>617</v>
      </c>
    </row>
    <row r="12" ht="409.15" customHeight="1" spans="1:4">
      <c r="A12" s="85" t="s">
        <v>618</v>
      </c>
      <c r="B12" s="92"/>
      <c r="C12" s="86"/>
      <c r="D12" s="89" t="s">
        <v>619</v>
      </c>
    </row>
    <row r="13" ht="60" customHeight="1" spans="1:4">
      <c r="A13" s="85" t="s">
        <v>620</v>
      </c>
      <c r="B13" s="92"/>
      <c r="C13" s="86"/>
      <c r="D13" s="89" t="s">
        <v>621</v>
      </c>
    </row>
    <row r="14" ht="60" customHeight="1" spans="1:4">
      <c r="A14" s="85" t="s">
        <v>622</v>
      </c>
      <c r="B14" s="92"/>
      <c r="C14" s="86"/>
      <c r="D14" s="89" t="s">
        <v>623</v>
      </c>
    </row>
    <row r="15" ht="60" customHeight="1" spans="1:4">
      <c r="A15" s="93" t="s">
        <v>624</v>
      </c>
      <c r="B15" s="94"/>
      <c r="C15" s="95"/>
      <c r="D15" s="89" t="s">
        <v>625</v>
      </c>
    </row>
    <row r="16" ht="60" customHeight="1" spans="1:4">
      <c r="A16" s="93" t="s">
        <v>626</v>
      </c>
      <c r="B16" s="94"/>
      <c r="C16" s="95"/>
      <c r="D16" s="89" t="s">
        <v>528</v>
      </c>
    </row>
    <row r="18" ht="28.15" customHeight="1" spans="1:4">
      <c r="A18" s="96" t="s">
        <v>627</v>
      </c>
      <c r="B18" s="96"/>
      <c r="C18" s="96"/>
      <c r="D18" s="96"/>
    </row>
    <row r="19" spans="5:10">
      <c r="E19" s="97"/>
      <c r="F19" s="97"/>
      <c r="G19" s="97"/>
      <c r="H19" s="97"/>
      <c r="I19" s="97"/>
      <c r="J19" s="9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
  <sheetViews>
    <sheetView workbookViewId="0">
      <selection activeCell="U10" sqref="U10"/>
    </sheetView>
  </sheetViews>
  <sheetFormatPr defaultColWidth="9" defaultRowHeight="13.5"/>
  <cols>
    <col min="1" max="1" width="15.25" style="44" customWidth="1"/>
    <col min="2" max="2" width="7.375" style="44" customWidth="1"/>
    <col min="3" max="3" width="8.75" style="44" customWidth="1"/>
    <col min="4" max="4" width="5" style="44" customWidth="1"/>
    <col min="5" max="5" width="15.625" style="44" customWidth="1"/>
    <col min="6" max="6" width="17" style="44" customWidth="1"/>
    <col min="7" max="7" width="5.125" style="44" customWidth="1"/>
    <col min="8" max="8" width="5.875" style="44" customWidth="1"/>
    <col min="9" max="9" width="9.5" style="44" customWidth="1"/>
    <col min="10" max="10" width="6.625" style="44" customWidth="1"/>
    <col min="11" max="11" width="10.125" style="44" customWidth="1"/>
    <col min="12" max="12" width="10.875" style="44" customWidth="1"/>
    <col min="13" max="13" width="6" style="44" customWidth="1"/>
    <col min="14" max="14" width="9.75" style="44" customWidth="1"/>
    <col min="15" max="15" width="23.75" style="44" customWidth="1"/>
    <col min="16" max="16" width="16.25" style="44" customWidth="1"/>
    <col min="17" max="17" width="9" style="44"/>
    <col min="18" max="18" width="11.5" style="44"/>
    <col min="19" max="19" width="9" style="44"/>
    <col min="20" max="20" width="11.5" style="44"/>
    <col min="21" max="16384" width="9" style="44"/>
  </cols>
  <sheetData>
    <row r="1" ht="14.45" customHeight="1" spans="1:1">
      <c r="A1" s="44" t="s">
        <v>628</v>
      </c>
    </row>
    <row r="2" ht="33.75" customHeight="1" spans="1:16">
      <c r="A2" s="45" t="s">
        <v>629</v>
      </c>
      <c r="B2" s="45"/>
      <c r="C2" s="45"/>
      <c r="D2" s="45"/>
      <c r="E2" s="45"/>
      <c r="F2" s="45"/>
      <c r="G2" s="45"/>
      <c r="H2" s="45"/>
      <c r="I2" s="45"/>
      <c r="J2" s="45"/>
      <c r="K2" s="45"/>
      <c r="L2" s="45"/>
      <c r="M2" s="45"/>
      <c r="N2" s="45"/>
      <c r="O2" s="45"/>
      <c r="P2" s="45"/>
    </row>
    <row r="3" ht="25.9" customHeight="1" spans="1:17">
      <c r="A3" s="46" t="s">
        <v>630</v>
      </c>
      <c r="B3" s="46"/>
      <c r="C3" s="46"/>
      <c r="D3" s="46"/>
      <c r="E3" s="46"/>
      <c r="F3" s="46"/>
      <c r="G3" s="46"/>
      <c r="H3" s="46"/>
      <c r="I3" s="46"/>
      <c r="J3" s="46"/>
      <c r="K3" s="46"/>
      <c r="L3" s="46"/>
      <c r="M3" s="46"/>
      <c r="N3" s="46"/>
      <c r="O3" s="46"/>
      <c r="P3" s="46"/>
      <c r="Q3" s="79"/>
    </row>
    <row r="4" ht="30.6" customHeight="1" spans="1:17">
      <c r="A4" s="47" t="s">
        <v>631</v>
      </c>
      <c r="B4" s="47"/>
      <c r="C4" s="48" t="s">
        <v>3</v>
      </c>
      <c r="D4" s="48"/>
      <c r="E4" s="48"/>
      <c r="F4" s="48"/>
      <c r="G4" s="48"/>
      <c r="H4" s="48"/>
      <c r="I4" s="48"/>
      <c r="J4" s="48"/>
      <c r="K4" s="48"/>
      <c r="L4" s="48"/>
      <c r="M4" s="48"/>
      <c r="N4" s="48"/>
      <c r="O4" s="48"/>
      <c r="P4" s="48"/>
      <c r="Q4" s="79"/>
    </row>
    <row r="5" ht="62.45" customHeight="1" spans="1:17">
      <c r="A5" s="49" t="s">
        <v>632</v>
      </c>
      <c r="B5" s="49"/>
      <c r="C5" s="50" t="s">
        <v>633</v>
      </c>
      <c r="D5" s="50"/>
      <c r="E5" s="50"/>
      <c r="F5" s="51" t="s">
        <v>634</v>
      </c>
      <c r="G5" s="51"/>
      <c r="H5" s="51" t="s">
        <v>635</v>
      </c>
      <c r="I5" s="51"/>
      <c r="J5" s="51" t="s">
        <v>636</v>
      </c>
      <c r="K5" s="51"/>
      <c r="L5" s="51" t="s">
        <v>637</v>
      </c>
      <c r="M5" s="51"/>
      <c r="N5" s="51" t="s">
        <v>638</v>
      </c>
      <c r="O5" s="51" t="s">
        <v>639</v>
      </c>
      <c r="P5" s="50" t="s">
        <v>640</v>
      </c>
      <c r="Q5" s="79"/>
    </row>
    <row r="6" ht="24" customHeight="1" spans="1:17">
      <c r="A6" s="49"/>
      <c r="B6" s="49"/>
      <c r="C6" s="52" t="s">
        <v>69</v>
      </c>
      <c r="D6" s="53"/>
      <c r="E6" s="54"/>
      <c r="F6" s="55">
        <v>1</v>
      </c>
      <c r="G6" s="56"/>
      <c r="H6" s="55">
        <v>2</v>
      </c>
      <c r="I6" s="56"/>
      <c r="J6" s="55" t="s">
        <v>641</v>
      </c>
      <c r="K6" s="56"/>
      <c r="L6" s="55">
        <v>4</v>
      </c>
      <c r="M6" s="56"/>
      <c r="N6" s="51" t="s">
        <v>642</v>
      </c>
      <c r="O6" s="51">
        <v>6</v>
      </c>
      <c r="P6" s="50">
        <v>7</v>
      </c>
      <c r="Q6" s="79"/>
    </row>
    <row r="7" ht="30" customHeight="1" spans="1:17">
      <c r="A7" s="49"/>
      <c r="B7" s="49"/>
      <c r="C7" s="47" t="s">
        <v>643</v>
      </c>
      <c r="D7" s="47"/>
      <c r="E7" s="47"/>
      <c r="F7" s="57">
        <v>3253360.24</v>
      </c>
      <c r="G7" s="57"/>
      <c r="H7" s="57">
        <f>H8+H9</f>
        <v>1131801.52</v>
      </c>
      <c r="I7" s="57"/>
      <c r="J7" s="57">
        <f>J8+J9</f>
        <v>4385161.76</v>
      </c>
      <c r="K7" s="57"/>
      <c r="L7" s="57">
        <f>SUM(L8,L9)</f>
        <v>4385161.76</v>
      </c>
      <c r="M7" s="57"/>
      <c r="N7" s="71" t="str">
        <f t="shared" ref="N7:N12" si="0">IF(J7&gt;0,ROUND(L7/J7,3)*100&amp;"%","—")</f>
        <v>100%</v>
      </c>
      <c r="O7" s="72" t="s">
        <v>644</v>
      </c>
      <c r="P7" s="47"/>
      <c r="Q7" s="79"/>
    </row>
    <row r="8" ht="30" customHeight="1" spans="1:17">
      <c r="A8" s="49"/>
      <c r="B8" s="49"/>
      <c r="C8" s="49" t="s">
        <v>259</v>
      </c>
      <c r="D8" s="47" t="s">
        <v>643</v>
      </c>
      <c r="E8" s="47"/>
      <c r="F8" s="58">
        <v>2763360.24</v>
      </c>
      <c r="G8" s="58"/>
      <c r="H8" s="58">
        <v>28266</v>
      </c>
      <c r="I8" s="58"/>
      <c r="J8" s="58">
        <v>2791626.24</v>
      </c>
      <c r="K8" s="58"/>
      <c r="L8" s="58">
        <v>2791626.24</v>
      </c>
      <c r="M8" s="58"/>
      <c r="N8" s="73" t="str">
        <f t="shared" si="0"/>
        <v>100%</v>
      </c>
      <c r="O8" s="72"/>
      <c r="P8" s="47"/>
      <c r="Q8" s="79"/>
    </row>
    <row r="9" ht="30" customHeight="1" spans="1:17">
      <c r="A9" s="49"/>
      <c r="B9" s="49"/>
      <c r="C9" s="49" t="s">
        <v>260</v>
      </c>
      <c r="D9" s="47" t="s">
        <v>643</v>
      </c>
      <c r="E9" s="47"/>
      <c r="F9" s="57">
        <v>490000</v>
      </c>
      <c r="G9" s="57"/>
      <c r="H9" s="57">
        <f>J9-F9</f>
        <v>1103535.52</v>
      </c>
      <c r="I9" s="57"/>
      <c r="J9" s="57">
        <v>1593535.52</v>
      </c>
      <c r="K9" s="57"/>
      <c r="L9" s="57">
        <v>1593535.52</v>
      </c>
      <c r="M9" s="57"/>
      <c r="N9" s="73" t="str">
        <f t="shared" si="0"/>
        <v>100%</v>
      </c>
      <c r="O9" s="72" t="s">
        <v>644</v>
      </c>
      <c r="P9" s="47"/>
      <c r="Q9" s="79"/>
    </row>
    <row r="10" ht="30" customHeight="1" spans="1:17">
      <c r="A10" s="49"/>
      <c r="B10" s="49"/>
      <c r="C10" s="49"/>
      <c r="D10" s="47" t="s">
        <v>645</v>
      </c>
      <c r="E10" s="47"/>
      <c r="F10" s="58">
        <v>490000</v>
      </c>
      <c r="G10" s="58"/>
      <c r="H10" s="58">
        <f>H9</f>
        <v>1103535.52</v>
      </c>
      <c r="I10" s="58"/>
      <c r="J10" s="58">
        <v>1593535.52</v>
      </c>
      <c r="K10" s="58"/>
      <c r="L10" s="58">
        <v>1593535.52</v>
      </c>
      <c r="M10" s="58"/>
      <c r="N10" s="73" t="str">
        <f t="shared" si="0"/>
        <v>100%</v>
      </c>
      <c r="O10" s="72" t="s">
        <v>644</v>
      </c>
      <c r="P10" s="47"/>
      <c r="Q10" s="79"/>
    </row>
    <row r="11" ht="30" customHeight="1" spans="1:17">
      <c r="A11" s="49"/>
      <c r="B11" s="49"/>
      <c r="C11" s="49"/>
      <c r="D11" s="47" t="s">
        <v>646</v>
      </c>
      <c r="E11" s="47"/>
      <c r="F11" s="58"/>
      <c r="G11" s="58"/>
      <c r="H11" s="58"/>
      <c r="I11" s="58"/>
      <c r="J11" s="58">
        <f>F11+H11</f>
        <v>0</v>
      </c>
      <c r="K11" s="58"/>
      <c r="L11" s="58"/>
      <c r="M11" s="58"/>
      <c r="N11" s="73" t="str">
        <f t="shared" si="0"/>
        <v>—</v>
      </c>
      <c r="O11" s="47"/>
      <c r="P11" s="47"/>
      <c r="Q11" s="79"/>
    </row>
    <row r="12" ht="30" customHeight="1" spans="1:17">
      <c r="A12" s="49"/>
      <c r="B12" s="49"/>
      <c r="C12" s="49"/>
      <c r="D12" s="47" t="s">
        <v>647</v>
      </c>
      <c r="E12" s="47"/>
      <c r="F12" s="58"/>
      <c r="G12" s="58"/>
      <c r="H12" s="58"/>
      <c r="I12" s="58"/>
      <c r="J12" s="58">
        <f>F12+H12</f>
        <v>0</v>
      </c>
      <c r="K12" s="58"/>
      <c r="L12" s="58"/>
      <c r="M12" s="58"/>
      <c r="N12" s="73" t="str">
        <f t="shared" si="0"/>
        <v>—</v>
      </c>
      <c r="O12" s="47"/>
      <c r="P12" s="47"/>
      <c r="Q12" s="79"/>
    </row>
    <row r="13" ht="15.95" customHeight="1" spans="1:17">
      <c r="A13" s="49" t="s">
        <v>648</v>
      </c>
      <c r="B13" s="49"/>
      <c r="C13" s="59" t="s">
        <v>649</v>
      </c>
      <c r="D13" s="60"/>
      <c r="E13" s="60"/>
      <c r="F13" s="60"/>
      <c r="G13" s="60"/>
      <c r="H13" s="60"/>
      <c r="I13" s="60"/>
      <c r="J13" s="60"/>
      <c r="K13" s="60"/>
      <c r="L13" s="60"/>
      <c r="M13" s="60"/>
      <c r="N13" s="60"/>
      <c r="O13" s="60"/>
      <c r="P13" s="74"/>
      <c r="Q13" s="79"/>
    </row>
    <row r="14" ht="73.9" customHeight="1" spans="1:17">
      <c r="A14" s="49"/>
      <c r="B14" s="49"/>
      <c r="C14" s="61"/>
      <c r="D14" s="62"/>
      <c r="E14" s="62"/>
      <c r="F14" s="62"/>
      <c r="G14" s="62"/>
      <c r="H14" s="62"/>
      <c r="I14" s="62"/>
      <c r="J14" s="62"/>
      <c r="K14" s="62"/>
      <c r="L14" s="62"/>
      <c r="M14" s="62"/>
      <c r="N14" s="62"/>
      <c r="O14" s="62"/>
      <c r="P14" s="75"/>
      <c r="Q14" s="79"/>
    </row>
    <row r="15" ht="25.9" customHeight="1" spans="1:17">
      <c r="A15" s="46" t="s">
        <v>650</v>
      </c>
      <c r="B15" s="46"/>
      <c r="C15" s="46"/>
      <c r="D15" s="46"/>
      <c r="E15" s="46"/>
      <c r="F15" s="46"/>
      <c r="G15" s="46"/>
      <c r="H15" s="46"/>
      <c r="I15" s="46"/>
      <c r="J15" s="46"/>
      <c r="K15" s="46"/>
      <c r="L15" s="46"/>
      <c r="M15" s="46"/>
      <c r="N15" s="46"/>
      <c r="O15" s="46"/>
      <c r="P15" s="46"/>
      <c r="Q15" s="79"/>
    </row>
    <row r="16" ht="28.9" customHeight="1" spans="1:17">
      <c r="A16" s="50" t="s">
        <v>651</v>
      </c>
      <c r="B16" s="50"/>
      <c r="C16" s="50"/>
      <c r="D16" s="50"/>
      <c r="E16" s="50"/>
      <c r="F16" s="50"/>
      <c r="G16" s="50" t="s">
        <v>652</v>
      </c>
      <c r="H16" s="50"/>
      <c r="I16" s="51" t="s">
        <v>653</v>
      </c>
      <c r="J16" s="51"/>
      <c r="K16" s="51" t="s">
        <v>654</v>
      </c>
      <c r="L16" s="51" t="s">
        <v>655</v>
      </c>
      <c r="M16" s="51" t="s">
        <v>656</v>
      </c>
      <c r="N16" s="51"/>
      <c r="O16" s="51"/>
      <c r="P16" s="51"/>
      <c r="Q16" s="79"/>
    </row>
    <row r="17" ht="28.9" customHeight="1" spans="1:17">
      <c r="A17" s="50" t="s">
        <v>657</v>
      </c>
      <c r="B17" s="50" t="s">
        <v>658</v>
      </c>
      <c r="C17" s="50"/>
      <c r="D17" s="50"/>
      <c r="E17" s="50" t="s">
        <v>659</v>
      </c>
      <c r="F17" s="50"/>
      <c r="G17" s="50"/>
      <c r="H17" s="50"/>
      <c r="I17" s="51"/>
      <c r="J17" s="51"/>
      <c r="K17" s="51"/>
      <c r="L17" s="51"/>
      <c r="M17" s="51"/>
      <c r="N17" s="51"/>
      <c r="O17" s="51"/>
      <c r="P17" s="51"/>
      <c r="Q17" s="79"/>
    </row>
    <row r="18" ht="28.9" customHeight="1" spans="1:17">
      <c r="A18" s="47" t="s">
        <v>660</v>
      </c>
      <c r="B18" s="47" t="s">
        <v>661</v>
      </c>
      <c r="C18" s="47"/>
      <c r="D18" s="47"/>
      <c r="E18" s="63" t="s">
        <v>662</v>
      </c>
      <c r="F18" s="64"/>
      <c r="G18" s="63" t="s">
        <v>663</v>
      </c>
      <c r="H18" s="64"/>
      <c r="I18" s="63">
        <v>100</v>
      </c>
      <c r="J18" s="64"/>
      <c r="K18" s="76" t="s">
        <v>664</v>
      </c>
      <c r="L18" s="76" t="s">
        <v>665</v>
      </c>
      <c r="M18" s="77"/>
      <c r="N18" s="77"/>
      <c r="O18" s="77"/>
      <c r="P18" s="77"/>
      <c r="Q18" s="79"/>
    </row>
    <row r="19" ht="28.9" customHeight="1" spans="1:17">
      <c r="A19" s="47"/>
      <c r="B19" s="47" t="s">
        <v>661</v>
      </c>
      <c r="C19" s="47"/>
      <c r="D19" s="47"/>
      <c r="E19" s="63" t="s">
        <v>666</v>
      </c>
      <c r="F19" s="64" t="s">
        <v>666</v>
      </c>
      <c r="G19" s="63" t="s">
        <v>663</v>
      </c>
      <c r="H19" s="64" t="s">
        <v>663</v>
      </c>
      <c r="I19" s="63">
        <v>1</v>
      </c>
      <c r="J19" s="64">
        <v>1</v>
      </c>
      <c r="K19" s="76" t="s">
        <v>667</v>
      </c>
      <c r="L19" s="76" t="s">
        <v>665</v>
      </c>
      <c r="M19" s="77"/>
      <c r="N19" s="77"/>
      <c r="O19" s="77"/>
      <c r="P19" s="77"/>
      <c r="Q19" s="79"/>
    </row>
    <row r="20" ht="28.9" customHeight="1" spans="1:17">
      <c r="A20" s="47"/>
      <c r="B20" s="47" t="s">
        <v>661</v>
      </c>
      <c r="C20" s="47"/>
      <c r="D20" s="47"/>
      <c r="E20" s="63" t="s">
        <v>668</v>
      </c>
      <c r="F20" s="64" t="s">
        <v>668</v>
      </c>
      <c r="G20" s="63" t="s">
        <v>669</v>
      </c>
      <c r="H20" s="64" t="s">
        <v>669</v>
      </c>
      <c r="I20" s="63">
        <v>3</v>
      </c>
      <c r="J20" s="64">
        <v>3</v>
      </c>
      <c r="K20" s="76" t="s">
        <v>670</v>
      </c>
      <c r="L20" s="76" t="s">
        <v>671</v>
      </c>
      <c r="M20" s="77" t="s">
        <v>672</v>
      </c>
      <c r="N20" s="77"/>
      <c r="O20" s="77"/>
      <c r="P20" s="77"/>
      <c r="Q20" s="79"/>
    </row>
    <row r="21" ht="28.9" customHeight="1" spans="1:17">
      <c r="A21" s="47"/>
      <c r="B21" s="47" t="s">
        <v>661</v>
      </c>
      <c r="C21" s="47"/>
      <c r="D21" s="47"/>
      <c r="E21" s="63" t="s">
        <v>673</v>
      </c>
      <c r="F21" s="64" t="s">
        <v>673</v>
      </c>
      <c r="G21" s="63" t="s">
        <v>663</v>
      </c>
      <c r="H21" s="64" t="s">
        <v>663</v>
      </c>
      <c r="I21" s="63">
        <v>2</v>
      </c>
      <c r="J21" s="64">
        <v>2</v>
      </c>
      <c r="K21" s="76" t="s">
        <v>667</v>
      </c>
      <c r="L21" s="76" t="s">
        <v>665</v>
      </c>
      <c r="M21" s="77"/>
      <c r="N21" s="77"/>
      <c r="O21" s="77"/>
      <c r="P21" s="77"/>
      <c r="Q21" s="79"/>
    </row>
    <row r="22" ht="28.9" customHeight="1" spans="1:17">
      <c r="A22" s="47"/>
      <c r="B22" s="47" t="s">
        <v>661</v>
      </c>
      <c r="C22" s="47"/>
      <c r="D22" s="47"/>
      <c r="E22" s="63" t="s">
        <v>674</v>
      </c>
      <c r="F22" s="64" t="s">
        <v>674</v>
      </c>
      <c r="G22" s="63" t="s">
        <v>669</v>
      </c>
      <c r="H22" s="64" t="s">
        <v>669</v>
      </c>
      <c r="I22" s="63">
        <v>20</v>
      </c>
      <c r="J22" s="64">
        <v>20</v>
      </c>
      <c r="K22" s="76" t="s">
        <v>675</v>
      </c>
      <c r="L22" s="76" t="s">
        <v>665</v>
      </c>
      <c r="M22" s="77"/>
      <c r="N22" s="77"/>
      <c r="O22" s="77"/>
      <c r="P22" s="77"/>
      <c r="Q22" s="79"/>
    </row>
    <row r="23" ht="28.9" customHeight="1" spans="1:17">
      <c r="A23" s="47"/>
      <c r="B23" s="47" t="s">
        <v>661</v>
      </c>
      <c r="C23" s="47"/>
      <c r="D23" s="47"/>
      <c r="E23" s="63" t="s">
        <v>676</v>
      </c>
      <c r="F23" s="64" t="s">
        <v>676</v>
      </c>
      <c r="G23" s="63" t="s">
        <v>669</v>
      </c>
      <c r="H23" s="64" t="s">
        <v>669</v>
      </c>
      <c r="I23" s="63">
        <v>100</v>
      </c>
      <c r="J23" s="64">
        <v>100</v>
      </c>
      <c r="K23" s="76" t="s">
        <v>675</v>
      </c>
      <c r="L23" s="76" t="s">
        <v>665</v>
      </c>
      <c r="M23" s="77"/>
      <c r="N23" s="77"/>
      <c r="O23" s="77"/>
      <c r="P23" s="77"/>
      <c r="Q23" s="79"/>
    </row>
    <row r="24" ht="28.9" customHeight="1" spans="1:17">
      <c r="A24" s="47"/>
      <c r="B24" s="47" t="s">
        <v>661</v>
      </c>
      <c r="C24" s="47"/>
      <c r="D24" s="47"/>
      <c r="E24" s="63" t="s">
        <v>677</v>
      </c>
      <c r="F24" s="64" t="s">
        <v>677</v>
      </c>
      <c r="G24" s="63" t="s">
        <v>669</v>
      </c>
      <c r="H24" s="64" t="s">
        <v>669</v>
      </c>
      <c r="I24" s="63">
        <v>2</v>
      </c>
      <c r="J24" s="64">
        <v>2</v>
      </c>
      <c r="K24" s="76" t="s">
        <v>678</v>
      </c>
      <c r="L24" s="76" t="s">
        <v>665</v>
      </c>
      <c r="M24" s="77"/>
      <c r="N24" s="77"/>
      <c r="O24" s="77"/>
      <c r="P24" s="77"/>
      <c r="Q24" s="79"/>
    </row>
    <row r="25" ht="28.9" customHeight="1" spans="1:17">
      <c r="A25" s="47"/>
      <c r="B25" s="47" t="s">
        <v>661</v>
      </c>
      <c r="C25" s="47"/>
      <c r="D25" s="47"/>
      <c r="E25" s="63" t="s">
        <v>679</v>
      </c>
      <c r="F25" s="64" t="s">
        <v>679</v>
      </c>
      <c r="G25" s="63" t="s">
        <v>669</v>
      </c>
      <c r="H25" s="64" t="s">
        <v>669</v>
      </c>
      <c r="I25" s="63">
        <v>3</v>
      </c>
      <c r="J25" s="64">
        <v>3</v>
      </c>
      <c r="K25" s="76" t="s">
        <v>678</v>
      </c>
      <c r="L25" s="76" t="s">
        <v>665</v>
      </c>
      <c r="M25" s="77"/>
      <c r="N25" s="77"/>
      <c r="O25" s="77"/>
      <c r="P25" s="77"/>
      <c r="Q25" s="79"/>
    </row>
    <row r="26" ht="28.9" customHeight="1" spans="1:17">
      <c r="A26" s="47"/>
      <c r="B26" s="47" t="s">
        <v>661</v>
      </c>
      <c r="C26" s="47"/>
      <c r="D26" s="47"/>
      <c r="E26" s="63" t="s">
        <v>680</v>
      </c>
      <c r="F26" s="64" t="s">
        <v>680</v>
      </c>
      <c r="G26" s="63" t="s">
        <v>669</v>
      </c>
      <c r="H26" s="64" t="s">
        <v>669</v>
      </c>
      <c r="I26" s="63">
        <v>1</v>
      </c>
      <c r="J26" s="64">
        <v>1</v>
      </c>
      <c r="K26" s="76" t="s">
        <v>667</v>
      </c>
      <c r="L26" s="76" t="s">
        <v>665</v>
      </c>
      <c r="M26" s="77"/>
      <c r="N26" s="77"/>
      <c r="O26" s="77"/>
      <c r="P26" s="77"/>
      <c r="Q26" s="79"/>
    </row>
    <row r="27" ht="28.9" customHeight="1" spans="1:17">
      <c r="A27" s="47"/>
      <c r="B27" s="47" t="s">
        <v>661</v>
      </c>
      <c r="C27" s="47"/>
      <c r="D27" s="47"/>
      <c r="E27" s="63" t="s">
        <v>681</v>
      </c>
      <c r="F27" s="64" t="s">
        <v>681</v>
      </c>
      <c r="G27" s="63" t="s">
        <v>669</v>
      </c>
      <c r="H27" s="64" t="s">
        <v>669</v>
      </c>
      <c r="I27" s="63">
        <v>2</v>
      </c>
      <c r="J27" s="64">
        <v>2</v>
      </c>
      <c r="K27" s="76" t="s">
        <v>678</v>
      </c>
      <c r="L27" s="76" t="s">
        <v>665</v>
      </c>
      <c r="M27" s="77"/>
      <c r="N27" s="77"/>
      <c r="O27" s="77"/>
      <c r="P27" s="77"/>
      <c r="Q27" s="79"/>
    </row>
    <row r="28" ht="28.9" customHeight="1" spans="1:17">
      <c r="A28" s="47"/>
      <c r="B28" s="47" t="s">
        <v>661</v>
      </c>
      <c r="C28" s="47"/>
      <c r="D28" s="47"/>
      <c r="E28" s="63" t="s">
        <v>682</v>
      </c>
      <c r="F28" s="64" t="s">
        <v>682</v>
      </c>
      <c r="G28" s="63" t="s">
        <v>669</v>
      </c>
      <c r="H28" s="64" t="s">
        <v>669</v>
      </c>
      <c r="I28" s="63">
        <v>1</v>
      </c>
      <c r="J28" s="64">
        <v>1</v>
      </c>
      <c r="K28" s="76" t="s">
        <v>678</v>
      </c>
      <c r="L28" s="76" t="s">
        <v>665</v>
      </c>
      <c r="M28" s="77"/>
      <c r="N28" s="77"/>
      <c r="O28" s="77"/>
      <c r="P28" s="77"/>
      <c r="Q28" s="79"/>
    </row>
    <row r="29" ht="28.9" customHeight="1" spans="1:17">
      <c r="A29" s="47"/>
      <c r="B29" s="47" t="s">
        <v>661</v>
      </c>
      <c r="C29" s="47"/>
      <c r="D29" s="47"/>
      <c r="E29" s="63" t="s">
        <v>683</v>
      </c>
      <c r="F29" s="64" t="s">
        <v>683</v>
      </c>
      <c r="G29" s="63" t="s">
        <v>669</v>
      </c>
      <c r="H29" s="64" t="s">
        <v>669</v>
      </c>
      <c r="I29" s="63">
        <v>10</v>
      </c>
      <c r="J29" s="64">
        <v>10</v>
      </c>
      <c r="K29" s="76" t="s">
        <v>675</v>
      </c>
      <c r="L29" s="76" t="s">
        <v>665</v>
      </c>
      <c r="M29" s="77"/>
      <c r="N29" s="77"/>
      <c r="O29" s="77"/>
      <c r="P29" s="77"/>
      <c r="Q29" s="79"/>
    </row>
    <row r="30" ht="28.9" customHeight="1" spans="1:17">
      <c r="A30" s="47"/>
      <c r="B30" s="47" t="s">
        <v>661</v>
      </c>
      <c r="C30" s="47"/>
      <c r="D30" s="47"/>
      <c r="E30" s="63" t="s">
        <v>684</v>
      </c>
      <c r="F30" s="64" t="s">
        <v>684</v>
      </c>
      <c r="G30" s="63" t="s">
        <v>663</v>
      </c>
      <c r="H30" s="64" t="s">
        <v>663</v>
      </c>
      <c r="I30" s="63">
        <v>100</v>
      </c>
      <c r="J30" s="64">
        <v>100</v>
      </c>
      <c r="K30" s="76" t="s">
        <v>664</v>
      </c>
      <c r="L30" s="76" t="s">
        <v>665</v>
      </c>
      <c r="M30" s="77"/>
      <c r="N30" s="77"/>
      <c r="O30" s="77"/>
      <c r="P30" s="77"/>
      <c r="Q30" s="79"/>
    </row>
    <row r="31" ht="73.9" customHeight="1" spans="1:17">
      <c r="A31" s="47" t="s">
        <v>685</v>
      </c>
      <c r="B31" s="49" t="s">
        <v>686</v>
      </c>
      <c r="C31" s="49"/>
      <c r="D31" s="49"/>
      <c r="E31" s="63" t="s">
        <v>649</v>
      </c>
      <c r="F31" s="64"/>
      <c r="G31" s="65" t="s">
        <v>669</v>
      </c>
      <c r="H31" s="65"/>
      <c r="I31" s="66">
        <v>90</v>
      </c>
      <c r="J31" s="66"/>
      <c r="K31" s="76" t="s">
        <v>664</v>
      </c>
      <c r="L31" s="76" t="s">
        <v>665</v>
      </c>
      <c r="M31" s="77"/>
      <c r="N31" s="77"/>
      <c r="O31" s="77"/>
      <c r="P31" s="77"/>
      <c r="Q31" s="79"/>
    </row>
    <row r="32" ht="28.9" customHeight="1" spans="1:17">
      <c r="A32" s="49" t="s">
        <v>687</v>
      </c>
      <c r="B32" s="49" t="s">
        <v>688</v>
      </c>
      <c r="C32" s="49"/>
      <c r="D32" s="49"/>
      <c r="E32" s="66" t="s">
        <v>689</v>
      </c>
      <c r="F32" s="66"/>
      <c r="G32" s="65" t="s">
        <v>669</v>
      </c>
      <c r="H32" s="65"/>
      <c r="I32" s="66">
        <v>90</v>
      </c>
      <c r="J32" s="66"/>
      <c r="K32" s="76" t="s">
        <v>664</v>
      </c>
      <c r="L32" s="78">
        <v>1</v>
      </c>
      <c r="M32" s="77"/>
      <c r="N32" s="77"/>
      <c r="O32" s="77"/>
      <c r="P32" s="77"/>
      <c r="Q32" s="79"/>
    </row>
    <row r="33" ht="72.6" customHeight="1" spans="1:17">
      <c r="A33" s="49" t="s">
        <v>690</v>
      </c>
      <c r="B33" s="67" t="s">
        <v>528</v>
      </c>
      <c r="C33" s="67"/>
      <c r="D33" s="67"/>
      <c r="E33" s="67"/>
      <c r="F33" s="67"/>
      <c r="G33" s="67"/>
      <c r="H33" s="67"/>
      <c r="I33" s="67"/>
      <c r="J33" s="67"/>
      <c r="K33" s="67"/>
      <c r="L33" s="67"/>
      <c r="M33" s="67"/>
      <c r="N33" s="67"/>
      <c r="O33" s="67"/>
      <c r="P33" s="67"/>
      <c r="Q33" s="79"/>
    </row>
    <row r="34" ht="18" customHeight="1" spans="1:1">
      <c r="A34" s="68" t="s">
        <v>691</v>
      </c>
    </row>
    <row r="35" ht="18" customHeight="1" spans="1:1">
      <c r="A35" s="69" t="s">
        <v>692</v>
      </c>
    </row>
    <row r="36" ht="18" customHeight="1" spans="1:1">
      <c r="A36" s="70" t="s">
        <v>693</v>
      </c>
    </row>
  </sheetData>
  <mergeCells count="135">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D32"/>
    <mergeCell ref="E32:F32"/>
    <mergeCell ref="G32:H32"/>
    <mergeCell ref="I32:J32"/>
    <mergeCell ref="M32:P32"/>
    <mergeCell ref="B33:P33"/>
    <mergeCell ref="A18:A30"/>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31:H32">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9" workbookViewId="0">
      <selection activeCell="N16" sqref="N16"/>
    </sheetView>
  </sheetViews>
  <sheetFormatPr defaultColWidth="9" defaultRowHeight="13.5"/>
  <cols>
    <col min="1"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698</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100000</v>
      </c>
      <c r="E7" s="10">
        <v>100000</v>
      </c>
      <c r="F7" s="10">
        <v>49812.92</v>
      </c>
      <c r="G7" s="11">
        <v>10</v>
      </c>
      <c r="H7" s="12" t="str">
        <f t="shared" ref="H7:H10" si="0">IF(E7&gt;0,ROUND(F7/E7,3)*100&amp;"%","—")</f>
        <v>49.8%</v>
      </c>
      <c r="I7" s="15">
        <v>4.98</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100000</v>
      </c>
      <c r="E8" s="13">
        <v>100000</v>
      </c>
      <c r="F8" s="13">
        <v>49812.92</v>
      </c>
      <c r="G8" s="6" t="s">
        <v>545</v>
      </c>
      <c r="H8" s="14" t="str">
        <f t="shared" si="0"/>
        <v>49.8%</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108" customHeight="1" spans="1:10">
      <c r="A12" s="6"/>
      <c r="B12" s="16" t="s">
        <v>712</v>
      </c>
      <c r="C12" s="17"/>
      <c r="D12" s="17"/>
      <c r="E12" s="18"/>
      <c r="F12" s="15" t="s">
        <v>713</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36" customHeight="1" spans="1:10">
      <c r="A15" s="6" t="s">
        <v>660</v>
      </c>
      <c r="B15" s="22" t="s">
        <v>661</v>
      </c>
      <c r="C15" s="22" t="s">
        <v>716</v>
      </c>
      <c r="D15" s="22" t="s">
        <v>663</v>
      </c>
      <c r="E15" s="22">
        <v>1</v>
      </c>
      <c r="F15" s="22" t="s">
        <v>667</v>
      </c>
      <c r="G15" s="42">
        <v>1</v>
      </c>
      <c r="H15" s="22">
        <v>50</v>
      </c>
      <c r="I15" s="22">
        <v>50</v>
      </c>
      <c r="J15" s="22"/>
    </row>
    <row r="16" ht="64.9" customHeight="1" spans="1:10">
      <c r="A16" s="6"/>
      <c r="B16" s="6" t="s">
        <v>717</v>
      </c>
      <c r="C16" s="22" t="s">
        <v>718</v>
      </c>
      <c r="D16" s="22" t="s">
        <v>719</v>
      </c>
      <c r="E16" s="22">
        <v>90</v>
      </c>
      <c r="F16" s="22" t="s">
        <v>664</v>
      </c>
      <c r="G16" s="42">
        <v>1</v>
      </c>
      <c r="H16" s="22">
        <v>30</v>
      </c>
      <c r="I16" s="22">
        <v>30</v>
      </c>
      <c r="J16" s="22"/>
    </row>
    <row r="17" ht="30" customHeight="1" spans="1:10">
      <c r="A17" s="25" t="s">
        <v>687</v>
      </c>
      <c r="B17" s="41" t="s">
        <v>688</v>
      </c>
      <c r="C17" s="22" t="s">
        <v>689</v>
      </c>
      <c r="D17" s="22" t="s">
        <v>719</v>
      </c>
      <c r="E17" s="22">
        <v>90</v>
      </c>
      <c r="F17" s="22" t="s">
        <v>664</v>
      </c>
      <c r="G17" s="42">
        <v>1</v>
      </c>
      <c r="H17" s="22">
        <v>10</v>
      </c>
      <c r="I17" s="22">
        <v>10</v>
      </c>
      <c r="J17" s="22" t="s">
        <v>720</v>
      </c>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94.98</v>
      </c>
      <c r="J19" s="36" t="s">
        <v>724</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1" workbookViewId="0">
      <selection activeCell="N20" sqref="N20"/>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731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80000</v>
      </c>
      <c r="E7" s="10">
        <v>80000</v>
      </c>
      <c r="F7" s="10">
        <v>31124.15</v>
      </c>
      <c r="G7" s="11">
        <v>10</v>
      </c>
      <c r="H7" s="12" t="str">
        <f t="shared" ref="H7:H10" si="0">IF(E7&gt;0,ROUND(F7/E7,3)*100&amp;"%","—")</f>
        <v>38.9%</v>
      </c>
      <c r="I7" s="15">
        <v>3.89</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80000</v>
      </c>
      <c r="E8" s="13">
        <v>80000</v>
      </c>
      <c r="F8" s="13">
        <v>31124.15</v>
      </c>
      <c r="G8" s="6" t="s">
        <v>545</v>
      </c>
      <c r="H8" s="14" t="str">
        <f t="shared" si="0"/>
        <v>38.9%</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732</v>
      </c>
      <c r="C12" s="17"/>
      <c r="D12" s="17"/>
      <c r="E12" s="18"/>
      <c r="F12" s="15" t="s">
        <v>733</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36" customHeight="1" spans="1:10">
      <c r="A15" s="6" t="s">
        <v>660</v>
      </c>
      <c r="B15" s="39" t="s">
        <v>661</v>
      </c>
      <c r="C15" s="39" t="s">
        <v>734</v>
      </c>
      <c r="D15" s="39" t="s">
        <v>663</v>
      </c>
      <c r="E15" s="39" t="s">
        <v>70</v>
      </c>
      <c r="F15" s="39" t="s">
        <v>678</v>
      </c>
      <c r="G15" s="40">
        <v>1</v>
      </c>
      <c r="H15" s="39">
        <v>17</v>
      </c>
      <c r="I15" s="39">
        <v>17</v>
      </c>
      <c r="J15" s="39"/>
    </row>
    <row r="16" ht="36" customHeight="1" spans="1:10">
      <c r="A16" s="6"/>
      <c r="B16" s="39"/>
      <c r="C16" s="39" t="s">
        <v>735</v>
      </c>
      <c r="D16" s="39" t="s">
        <v>663</v>
      </c>
      <c r="E16" s="39" t="s">
        <v>70</v>
      </c>
      <c r="F16" s="39" t="s">
        <v>678</v>
      </c>
      <c r="G16" s="40">
        <v>1</v>
      </c>
      <c r="H16" s="39">
        <v>17</v>
      </c>
      <c r="I16" s="39">
        <v>17</v>
      </c>
      <c r="J16" s="39"/>
    </row>
    <row r="17" ht="36" customHeight="1" spans="1:10">
      <c r="A17" s="6"/>
      <c r="B17" s="39" t="s">
        <v>661</v>
      </c>
      <c r="C17" s="39" t="s">
        <v>736</v>
      </c>
      <c r="D17" s="39" t="s">
        <v>669</v>
      </c>
      <c r="E17" s="39" t="s">
        <v>137</v>
      </c>
      <c r="F17" s="39" t="s">
        <v>675</v>
      </c>
      <c r="G17" s="40">
        <v>0.36</v>
      </c>
      <c r="H17" s="39">
        <v>16</v>
      </c>
      <c r="I17" s="39">
        <v>5.76</v>
      </c>
      <c r="J17" s="39" t="s">
        <v>737</v>
      </c>
    </row>
    <row r="18" ht="81" customHeight="1" spans="1:10">
      <c r="A18" s="25" t="s">
        <v>738</v>
      </c>
      <c r="B18" s="6" t="s">
        <v>717</v>
      </c>
      <c r="C18" s="39" t="s">
        <v>739</v>
      </c>
      <c r="D18" s="39" t="s">
        <v>669</v>
      </c>
      <c r="E18" s="39">
        <v>90</v>
      </c>
      <c r="F18" s="39" t="s">
        <v>664</v>
      </c>
      <c r="G18" s="40">
        <v>1</v>
      </c>
      <c r="H18" s="39">
        <v>30</v>
      </c>
      <c r="I18" s="39">
        <v>30</v>
      </c>
      <c r="J18" s="39"/>
    </row>
    <row r="19" ht="39" customHeight="1" spans="1:10">
      <c r="A19" s="25" t="s">
        <v>687</v>
      </c>
      <c r="B19" s="41" t="s">
        <v>688</v>
      </c>
      <c r="C19" s="39" t="s">
        <v>689</v>
      </c>
      <c r="D19" s="39" t="s">
        <v>669</v>
      </c>
      <c r="E19" s="39">
        <v>90</v>
      </c>
      <c r="F19" s="39" t="s">
        <v>664</v>
      </c>
      <c r="G19" s="40">
        <v>1</v>
      </c>
      <c r="H19" s="39">
        <v>10</v>
      </c>
      <c r="I19" s="39">
        <v>10</v>
      </c>
      <c r="J19" s="39"/>
    </row>
    <row r="20" ht="54" customHeight="1" spans="1:10">
      <c r="A20" s="6" t="s">
        <v>721</v>
      </c>
      <c r="B20" s="6"/>
      <c r="C20" s="6"/>
      <c r="D20" s="26" t="s">
        <v>528</v>
      </c>
      <c r="E20" s="27"/>
      <c r="F20" s="27"/>
      <c r="G20" s="27"/>
      <c r="H20" s="27"/>
      <c r="I20" s="33"/>
      <c r="J20" s="34" t="s">
        <v>722</v>
      </c>
    </row>
    <row r="21" ht="25.5" customHeight="1" spans="1:10">
      <c r="A21" s="11" t="s">
        <v>723</v>
      </c>
      <c r="B21" s="11"/>
      <c r="C21" s="11"/>
      <c r="D21" s="11"/>
      <c r="E21" s="11"/>
      <c r="F21" s="11"/>
      <c r="G21" s="11"/>
      <c r="H21" s="11">
        <v>100</v>
      </c>
      <c r="I21" s="35">
        <f>SUM(I7,I15:I19)</f>
        <v>83.65</v>
      </c>
      <c r="J21" s="36" t="s">
        <v>740</v>
      </c>
    </row>
    <row r="22" ht="16.9" customHeight="1"/>
    <row r="23" ht="28.9" customHeight="1" spans="1:10">
      <c r="A23" s="28" t="s">
        <v>691</v>
      </c>
      <c r="B23" s="29"/>
      <c r="C23" s="29"/>
      <c r="D23" s="29"/>
      <c r="E23" s="29"/>
      <c r="F23" s="29"/>
      <c r="G23" s="29"/>
      <c r="H23" s="29"/>
      <c r="I23" s="29"/>
      <c r="J23" s="37"/>
    </row>
    <row r="24" ht="27" customHeight="1" spans="1:10">
      <c r="A24" s="30" t="s">
        <v>692</v>
      </c>
      <c r="B24" s="30"/>
      <c r="C24" s="30"/>
      <c r="D24" s="30"/>
      <c r="E24" s="30"/>
      <c r="F24" s="30"/>
      <c r="G24" s="30"/>
      <c r="H24" s="30"/>
      <c r="I24" s="30"/>
      <c r="J24" s="30"/>
    </row>
    <row r="25" ht="19.15" customHeight="1" spans="1:10">
      <c r="A25" s="30" t="s">
        <v>693</v>
      </c>
      <c r="B25" s="30"/>
      <c r="C25" s="30"/>
      <c r="D25" s="30"/>
      <c r="E25" s="30"/>
      <c r="F25" s="30"/>
      <c r="G25" s="30"/>
      <c r="H25" s="30"/>
      <c r="I25" s="30"/>
      <c r="J25" s="30"/>
    </row>
    <row r="26" ht="18" customHeight="1" spans="1:10">
      <c r="A26" s="30" t="s">
        <v>725</v>
      </c>
      <c r="B26" s="30"/>
      <c r="C26" s="30"/>
      <c r="D26" s="30"/>
      <c r="E26" s="30"/>
      <c r="F26" s="30"/>
      <c r="G26" s="30"/>
      <c r="H26" s="30"/>
      <c r="I26" s="30"/>
      <c r="J26" s="30"/>
    </row>
    <row r="27" ht="18" customHeight="1" spans="1:10">
      <c r="A27" s="30" t="s">
        <v>726</v>
      </c>
      <c r="B27" s="30"/>
      <c r="C27" s="30"/>
      <c r="D27" s="30"/>
      <c r="E27" s="30"/>
      <c r="F27" s="30"/>
      <c r="G27" s="30"/>
      <c r="H27" s="30"/>
      <c r="I27" s="30"/>
      <c r="J27" s="30"/>
    </row>
    <row r="28" ht="18" customHeight="1" spans="1:10">
      <c r="A28" s="30" t="s">
        <v>727</v>
      </c>
      <c r="B28" s="30"/>
      <c r="C28" s="30"/>
      <c r="D28" s="30"/>
      <c r="E28" s="30"/>
      <c r="F28" s="30"/>
      <c r="G28" s="30"/>
      <c r="H28" s="30"/>
      <c r="I28" s="30"/>
      <c r="J28" s="30"/>
    </row>
    <row r="29" ht="24" customHeight="1" spans="1:10">
      <c r="A29" s="30" t="s">
        <v>728</v>
      </c>
      <c r="B29" s="30"/>
      <c r="C29" s="30"/>
      <c r="D29" s="30"/>
      <c r="E29" s="30"/>
      <c r="F29" s="30"/>
      <c r="G29" s="30"/>
      <c r="H29" s="30"/>
      <c r="I29" s="30"/>
      <c r="J29" s="30"/>
    </row>
    <row r="30" ht="24" customHeight="1" spans="1:10">
      <c r="A30" s="30" t="s">
        <v>729</v>
      </c>
      <c r="B30" s="30"/>
      <c r="C30" s="30"/>
      <c r="D30" s="30"/>
      <c r="E30" s="30"/>
      <c r="F30" s="30"/>
      <c r="G30" s="30"/>
      <c r="H30" s="30"/>
      <c r="I30" s="30"/>
      <c r="J30" s="30"/>
    </row>
    <row r="31" ht="24" customHeight="1" spans="1:10">
      <c r="A31" s="30" t="s">
        <v>730</v>
      </c>
      <c r="B31" s="30"/>
      <c r="C31" s="30"/>
      <c r="D31" s="30"/>
      <c r="E31" s="30"/>
      <c r="F31" s="30"/>
      <c r="G31" s="30"/>
      <c r="H31" s="30"/>
      <c r="I31" s="30"/>
      <c r="J31" s="30"/>
    </row>
    <row r="32" ht="14.25" spans="1:10">
      <c r="A32" s="31"/>
      <c r="B32" s="31"/>
      <c r="C32" s="31"/>
      <c r="D32" s="31"/>
      <c r="E32" s="31"/>
      <c r="F32" s="31"/>
      <c r="G32" s="31"/>
      <c r="H32" s="31"/>
      <c r="I32" s="31"/>
      <c r="J32"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7" workbookViewId="0">
      <selection activeCell="M17" sqref="M17"/>
    </sheetView>
  </sheetViews>
  <sheetFormatPr defaultColWidth="9" defaultRowHeight="13.5"/>
  <cols>
    <col min="1" max="1" width="9.3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741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50000</v>
      </c>
      <c r="E7" s="10">
        <v>50000</v>
      </c>
      <c r="F7" s="10">
        <v>29935</v>
      </c>
      <c r="G7" s="11">
        <v>10</v>
      </c>
      <c r="H7" s="12" t="str">
        <f t="shared" ref="H7:H10" si="0">IF(E7&gt;0,ROUND(F7/E7,3)*100&amp;"%","—")</f>
        <v>59.9%</v>
      </c>
      <c r="I7" s="15">
        <v>5.99</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50000</v>
      </c>
      <c r="E8" s="13">
        <v>50000</v>
      </c>
      <c r="F8" s="13">
        <v>29935</v>
      </c>
      <c r="G8" s="6" t="s">
        <v>545</v>
      </c>
      <c r="H8" s="14" t="str">
        <f t="shared" si="0"/>
        <v>59.9%</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43.9" customHeight="1" spans="1:10">
      <c r="A12" s="6"/>
      <c r="B12" s="16" t="s">
        <v>742</v>
      </c>
      <c r="C12" s="17"/>
      <c r="D12" s="17"/>
      <c r="E12" s="18"/>
      <c r="F12" s="15" t="s">
        <v>743</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36" customHeight="1" spans="1:10">
      <c r="A15" s="6" t="s">
        <v>660</v>
      </c>
      <c r="B15" s="22" t="s">
        <v>661</v>
      </c>
      <c r="C15" s="22" t="s">
        <v>744</v>
      </c>
      <c r="D15" s="22" t="s">
        <v>663</v>
      </c>
      <c r="E15" s="22" t="s">
        <v>71</v>
      </c>
      <c r="F15" s="22" t="s">
        <v>667</v>
      </c>
      <c r="G15" s="43">
        <v>0.665</v>
      </c>
      <c r="H15" s="22">
        <v>40</v>
      </c>
      <c r="I15" s="22">
        <v>26.6</v>
      </c>
      <c r="J15" s="22"/>
    </row>
    <row r="16" ht="36" customHeight="1" spans="1:10">
      <c r="A16" s="6"/>
      <c r="B16" s="22" t="s">
        <v>661</v>
      </c>
      <c r="C16" s="22" t="s">
        <v>745</v>
      </c>
      <c r="D16" s="22" t="s">
        <v>663</v>
      </c>
      <c r="E16" s="22" t="s">
        <v>746</v>
      </c>
      <c r="F16" s="22" t="s">
        <v>747</v>
      </c>
      <c r="G16" s="42">
        <v>1</v>
      </c>
      <c r="H16" s="22">
        <v>10</v>
      </c>
      <c r="I16" s="22">
        <v>10</v>
      </c>
      <c r="J16" s="22"/>
    </row>
    <row r="17" ht="64.9" customHeight="1" spans="1:10">
      <c r="A17" s="25" t="s">
        <v>738</v>
      </c>
      <c r="B17" s="6" t="s">
        <v>717</v>
      </c>
      <c r="C17" s="22" t="s">
        <v>748</v>
      </c>
      <c r="D17" s="22" t="s">
        <v>719</v>
      </c>
      <c r="E17" s="22">
        <v>90</v>
      </c>
      <c r="F17" s="22" t="s">
        <v>664</v>
      </c>
      <c r="G17" s="42">
        <v>1</v>
      </c>
      <c r="H17" s="22">
        <v>30</v>
      </c>
      <c r="I17" s="22">
        <v>30</v>
      </c>
      <c r="J17" s="22"/>
    </row>
    <row r="18" ht="39" customHeight="1" spans="1:10">
      <c r="A18" s="25" t="s">
        <v>687</v>
      </c>
      <c r="B18" s="41" t="s">
        <v>688</v>
      </c>
      <c r="C18" s="22" t="s">
        <v>689</v>
      </c>
      <c r="D18" s="22" t="s">
        <v>719</v>
      </c>
      <c r="E18" s="22">
        <v>90</v>
      </c>
      <c r="F18" s="22" t="s">
        <v>664</v>
      </c>
      <c r="G18" s="42">
        <v>1</v>
      </c>
      <c r="H18" s="22">
        <v>10</v>
      </c>
      <c r="I18" s="22">
        <v>10</v>
      </c>
      <c r="J18" s="22" t="s">
        <v>720</v>
      </c>
    </row>
    <row r="19" ht="54" customHeight="1" spans="1:10">
      <c r="A19" s="6" t="s">
        <v>721</v>
      </c>
      <c r="B19" s="6"/>
      <c r="C19" s="6"/>
      <c r="D19" s="26" t="s">
        <v>528</v>
      </c>
      <c r="E19" s="27"/>
      <c r="F19" s="27"/>
      <c r="G19" s="27"/>
      <c r="H19" s="27"/>
      <c r="I19" s="33"/>
      <c r="J19" s="34" t="s">
        <v>722</v>
      </c>
    </row>
    <row r="20" ht="25.5" customHeight="1" spans="1:10">
      <c r="A20" s="11" t="s">
        <v>723</v>
      </c>
      <c r="B20" s="11"/>
      <c r="C20" s="11"/>
      <c r="D20" s="11"/>
      <c r="E20" s="11"/>
      <c r="F20" s="11"/>
      <c r="G20" s="11"/>
      <c r="H20" s="11">
        <v>100</v>
      </c>
      <c r="I20" s="35">
        <f>SUM(I7,I15:I18)</f>
        <v>82.59</v>
      </c>
      <c r="J20" s="36" t="s">
        <v>740</v>
      </c>
    </row>
    <row r="21" ht="16.9" customHeight="1"/>
    <row r="22" ht="28.9" customHeight="1" spans="1:10">
      <c r="A22" s="28" t="s">
        <v>691</v>
      </c>
      <c r="B22" s="29"/>
      <c r="C22" s="29"/>
      <c r="D22" s="29"/>
      <c r="E22" s="29"/>
      <c r="F22" s="29"/>
      <c r="G22" s="29"/>
      <c r="H22" s="29"/>
      <c r="I22" s="29"/>
      <c r="J22" s="37"/>
    </row>
    <row r="23" ht="27" customHeight="1" spans="1:10">
      <c r="A23" s="30" t="s">
        <v>692</v>
      </c>
      <c r="B23" s="30"/>
      <c r="C23" s="30"/>
      <c r="D23" s="30"/>
      <c r="E23" s="30"/>
      <c r="F23" s="30"/>
      <c r="G23" s="30"/>
      <c r="H23" s="30"/>
      <c r="I23" s="30"/>
      <c r="J23" s="30"/>
    </row>
    <row r="24" ht="19.15" customHeight="1" spans="1:10">
      <c r="A24" s="30" t="s">
        <v>693</v>
      </c>
      <c r="B24" s="30"/>
      <c r="C24" s="30"/>
      <c r="D24" s="30"/>
      <c r="E24" s="30"/>
      <c r="F24" s="30"/>
      <c r="G24" s="30"/>
      <c r="H24" s="30"/>
      <c r="I24" s="30"/>
      <c r="J24" s="30"/>
    </row>
    <row r="25" ht="18" customHeight="1" spans="1:10">
      <c r="A25" s="30" t="s">
        <v>725</v>
      </c>
      <c r="B25" s="30"/>
      <c r="C25" s="30"/>
      <c r="D25" s="30"/>
      <c r="E25" s="30"/>
      <c r="F25" s="30"/>
      <c r="G25" s="30"/>
      <c r="H25" s="30"/>
      <c r="I25" s="30"/>
      <c r="J25" s="30"/>
    </row>
    <row r="26" ht="18" customHeight="1" spans="1:10">
      <c r="A26" s="30" t="s">
        <v>726</v>
      </c>
      <c r="B26" s="30"/>
      <c r="C26" s="30"/>
      <c r="D26" s="30"/>
      <c r="E26" s="30"/>
      <c r="F26" s="30"/>
      <c r="G26" s="30"/>
      <c r="H26" s="30"/>
      <c r="I26" s="30"/>
      <c r="J26" s="30"/>
    </row>
    <row r="27" ht="18" customHeight="1" spans="1:10">
      <c r="A27" s="30" t="s">
        <v>727</v>
      </c>
      <c r="B27" s="30"/>
      <c r="C27" s="30"/>
      <c r="D27" s="30"/>
      <c r="E27" s="30"/>
      <c r="F27" s="30"/>
      <c r="G27" s="30"/>
      <c r="H27" s="30"/>
      <c r="I27" s="30"/>
      <c r="J27" s="30"/>
    </row>
    <row r="28" ht="24" customHeight="1" spans="1:10">
      <c r="A28" s="30" t="s">
        <v>728</v>
      </c>
      <c r="B28" s="30"/>
      <c r="C28" s="30"/>
      <c r="D28" s="30"/>
      <c r="E28" s="30"/>
      <c r="F28" s="30"/>
      <c r="G28" s="30"/>
      <c r="H28" s="30"/>
      <c r="I28" s="30"/>
      <c r="J28" s="30"/>
    </row>
    <row r="29" ht="24" customHeight="1" spans="1:10">
      <c r="A29" s="30" t="s">
        <v>729</v>
      </c>
      <c r="B29" s="30"/>
      <c r="C29" s="30"/>
      <c r="D29" s="30"/>
      <c r="E29" s="30"/>
      <c r="F29" s="30"/>
      <c r="G29" s="30"/>
      <c r="H29" s="30"/>
      <c r="I29" s="30"/>
      <c r="J29" s="30"/>
    </row>
    <row r="30" ht="24" customHeight="1" spans="1:10">
      <c r="A30" s="30" t="s">
        <v>730</v>
      </c>
      <c r="B30" s="30"/>
      <c r="C30" s="30"/>
      <c r="D30" s="30"/>
      <c r="E30" s="30"/>
      <c r="F30" s="30"/>
      <c r="G30" s="30"/>
      <c r="H30" s="30"/>
      <c r="I30" s="30"/>
      <c r="J30" s="30"/>
    </row>
    <row r="31" ht="14.25" spans="1:10">
      <c r="A31" s="31"/>
      <c r="B31" s="31"/>
      <c r="C31" s="31"/>
      <c r="D31" s="31"/>
      <c r="E31" s="31"/>
      <c r="F31" s="31"/>
      <c r="G31" s="31"/>
      <c r="H31" s="31"/>
      <c r="I31" s="31"/>
      <c r="J31"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0" workbookViewId="0">
      <selection activeCell="N22" sqref="N22"/>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749</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80000</v>
      </c>
      <c r="E7" s="10">
        <v>80000</v>
      </c>
      <c r="F7" s="10">
        <v>61809.18</v>
      </c>
      <c r="G7" s="11">
        <v>10</v>
      </c>
      <c r="H7" s="12" t="str">
        <f t="shared" ref="H7:H10" si="0">IF(E7&gt;0,ROUND(F7/E7,3)*100&amp;"%","—")</f>
        <v>77.3%</v>
      </c>
      <c r="I7" s="15">
        <v>7.73</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80000</v>
      </c>
      <c r="E8" s="13">
        <v>80000</v>
      </c>
      <c r="F8" s="13">
        <v>61809.18</v>
      </c>
      <c r="G8" s="6" t="s">
        <v>545</v>
      </c>
      <c r="H8" s="14" t="str">
        <f t="shared" si="0"/>
        <v>77.3%</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43.9" customHeight="1" spans="1:10">
      <c r="A12" s="6"/>
      <c r="B12" s="16" t="s">
        <v>750</v>
      </c>
      <c r="C12" s="17"/>
      <c r="D12" s="17"/>
      <c r="E12" s="18"/>
      <c r="F12" s="15" t="s">
        <v>751</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36" customHeight="1" spans="1:10">
      <c r="A15" s="6" t="s">
        <v>660</v>
      </c>
      <c r="B15" s="39" t="s">
        <v>661</v>
      </c>
      <c r="C15" s="22" t="s">
        <v>752</v>
      </c>
      <c r="D15" s="22" t="s">
        <v>663</v>
      </c>
      <c r="E15" s="22" t="s">
        <v>83</v>
      </c>
      <c r="F15" s="22" t="s">
        <v>678</v>
      </c>
      <c r="G15" s="42">
        <v>1</v>
      </c>
      <c r="H15" s="22">
        <v>18</v>
      </c>
      <c r="I15" s="22">
        <v>18</v>
      </c>
      <c r="J15" s="22"/>
    </row>
    <row r="16" ht="36" customHeight="1" spans="1:10">
      <c r="A16" s="6"/>
      <c r="B16" s="39" t="s">
        <v>661</v>
      </c>
      <c r="C16" s="22" t="s">
        <v>753</v>
      </c>
      <c r="D16" s="22" t="s">
        <v>669</v>
      </c>
      <c r="E16" s="22" t="s">
        <v>93</v>
      </c>
      <c r="F16" s="22" t="s">
        <v>754</v>
      </c>
      <c r="G16" s="42">
        <v>1</v>
      </c>
      <c r="H16" s="22">
        <v>18</v>
      </c>
      <c r="I16" s="22">
        <v>18</v>
      </c>
      <c r="J16" s="22"/>
    </row>
    <row r="17" ht="36" customHeight="1" spans="1:10">
      <c r="A17" s="6"/>
      <c r="B17" s="39" t="s">
        <v>661</v>
      </c>
      <c r="C17" s="22" t="s">
        <v>755</v>
      </c>
      <c r="D17" s="22" t="s">
        <v>669</v>
      </c>
      <c r="E17" s="22" t="s">
        <v>756</v>
      </c>
      <c r="F17" s="22" t="s">
        <v>664</v>
      </c>
      <c r="G17" s="42">
        <v>1</v>
      </c>
      <c r="H17" s="22">
        <v>14</v>
      </c>
      <c r="I17" s="22">
        <v>14</v>
      </c>
      <c r="J17" s="22"/>
    </row>
    <row r="18" ht="81" customHeight="1" spans="1:10">
      <c r="A18" s="25" t="s">
        <v>738</v>
      </c>
      <c r="B18" s="6" t="s">
        <v>717</v>
      </c>
      <c r="C18" s="22" t="s">
        <v>757</v>
      </c>
      <c r="D18" s="22" t="s">
        <v>719</v>
      </c>
      <c r="E18" s="42">
        <v>0.9</v>
      </c>
      <c r="F18" s="22"/>
      <c r="G18" s="42">
        <v>0.8889</v>
      </c>
      <c r="H18" s="22">
        <v>30</v>
      </c>
      <c r="I18" s="22">
        <v>24</v>
      </c>
      <c r="J18" s="22" t="s">
        <v>737</v>
      </c>
    </row>
    <row r="19" ht="39" customHeight="1" spans="1:10">
      <c r="A19" s="25" t="s">
        <v>687</v>
      </c>
      <c r="B19" s="41" t="s">
        <v>688</v>
      </c>
      <c r="C19" s="22" t="s">
        <v>689</v>
      </c>
      <c r="D19" s="22" t="s">
        <v>719</v>
      </c>
      <c r="E19" s="42">
        <v>0.9</v>
      </c>
      <c r="F19" s="22"/>
      <c r="G19" s="42">
        <v>0.91</v>
      </c>
      <c r="H19" s="22">
        <v>10</v>
      </c>
      <c r="I19" s="22">
        <v>8</v>
      </c>
      <c r="J19" s="22"/>
    </row>
    <row r="20" ht="54" customHeight="1" spans="1:10">
      <c r="A20" s="6" t="s">
        <v>721</v>
      </c>
      <c r="B20" s="6"/>
      <c r="C20" s="6"/>
      <c r="D20" s="26" t="s">
        <v>528</v>
      </c>
      <c r="E20" s="27"/>
      <c r="F20" s="27"/>
      <c r="G20" s="27"/>
      <c r="H20" s="27"/>
      <c r="I20" s="33"/>
      <c r="J20" s="34" t="s">
        <v>722</v>
      </c>
    </row>
    <row r="21" ht="25.5" customHeight="1" spans="1:10">
      <c r="A21" s="11" t="s">
        <v>723</v>
      </c>
      <c r="B21" s="11"/>
      <c r="C21" s="11"/>
      <c r="D21" s="11"/>
      <c r="E21" s="11"/>
      <c r="F21" s="11"/>
      <c r="G21" s="11"/>
      <c r="H21" s="11">
        <v>100</v>
      </c>
      <c r="I21" s="35">
        <f>SUM(I7,I15:I19)</f>
        <v>89.73</v>
      </c>
      <c r="J21" s="36" t="s">
        <v>740</v>
      </c>
    </row>
    <row r="22" ht="16.9" customHeight="1"/>
    <row r="23" ht="28.9" customHeight="1" spans="1:10">
      <c r="A23" s="28" t="s">
        <v>691</v>
      </c>
      <c r="B23" s="29"/>
      <c r="C23" s="29"/>
      <c r="D23" s="29"/>
      <c r="E23" s="29"/>
      <c r="F23" s="29"/>
      <c r="G23" s="29"/>
      <c r="H23" s="29"/>
      <c r="I23" s="29"/>
      <c r="J23" s="37"/>
    </row>
    <row r="24" ht="27" customHeight="1" spans="1:10">
      <c r="A24" s="30" t="s">
        <v>692</v>
      </c>
      <c r="B24" s="30"/>
      <c r="C24" s="30"/>
      <c r="D24" s="30"/>
      <c r="E24" s="30"/>
      <c r="F24" s="30"/>
      <c r="G24" s="30"/>
      <c r="H24" s="30"/>
      <c r="I24" s="30"/>
      <c r="J24" s="30"/>
    </row>
    <row r="25" ht="19.15" customHeight="1" spans="1:10">
      <c r="A25" s="30" t="s">
        <v>693</v>
      </c>
      <c r="B25" s="30"/>
      <c r="C25" s="30"/>
      <c r="D25" s="30"/>
      <c r="E25" s="30"/>
      <c r="F25" s="30"/>
      <c r="G25" s="30"/>
      <c r="H25" s="30"/>
      <c r="I25" s="30"/>
      <c r="J25" s="30"/>
    </row>
    <row r="26" ht="18" customHeight="1" spans="1:10">
      <c r="A26" s="30" t="s">
        <v>725</v>
      </c>
      <c r="B26" s="30"/>
      <c r="C26" s="30"/>
      <c r="D26" s="30"/>
      <c r="E26" s="30"/>
      <c r="F26" s="30"/>
      <c r="G26" s="30"/>
      <c r="H26" s="30"/>
      <c r="I26" s="30"/>
      <c r="J26" s="30"/>
    </row>
    <row r="27" ht="18" customHeight="1" spans="1:10">
      <c r="A27" s="30" t="s">
        <v>726</v>
      </c>
      <c r="B27" s="30"/>
      <c r="C27" s="30"/>
      <c r="D27" s="30"/>
      <c r="E27" s="30"/>
      <c r="F27" s="30"/>
      <c r="G27" s="30"/>
      <c r="H27" s="30"/>
      <c r="I27" s="30"/>
      <c r="J27" s="30"/>
    </row>
    <row r="28" ht="18" customHeight="1" spans="1:10">
      <c r="A28" s="30" t="s">
        <v>727</v>
      </c>
      <c r="B28" s="30"/>
      <c r="C28" s="30"/>
      <c r="D28" s="30"/>
      <c r="E28" s="30"/>
      <c r="F28" s="30"/>
      <c r="G28" s="30"/>
      <c r="H28" s="30"/>
      <c r="I28" s="30"/>
      <c r="J28" s="30"/>
    </row>
    <row r="29" ht="24" customHeight="1" spans="1:10">
      <c r="A29" s="30" t="s">
        <v>728</v>
      </c>
      <c r="B29" s="30"/>
      <c r="C29" s="30"/>
      <c r="D29" s="30"/>
      <c r="E29" s="30"/>
      <c r="F29" s="30"/>
      <c r="G29" s="30"/>
      <c r="H29" s="30"/>
      <c r="I29" s="30"/>
      <c r="J29" s="30"/>
    </row>
    <row r="30" ht="24" customHeight="1" spans="1:10">
      <c r="A30" s="30" t="s">
        <v>729</v>
      </c>
      <c r="B30" s="30"/>
      <c r="C30" s="30"/>
      <c r="D30" s="30"/>
      <c r="E30" s="30"/>
      <c r="F30" s="30"/>
      <c r="G30" s="30"/>
      <c r="H30" s="30"/>
      <c r="I30" s="30"/>
      <c r="J30" s="30"/>
    </row>
    <row r="31" ht="24" customHeight="1" spans="1:10">
      <c r="A31" s="30" t="s">
        <v>730</v>
      </c>
      <c r="B31" s="30"/>
      <c r="C31" s="30"/>
      <c r="D31" s="30"/>
      <c r="E31" s="30"/>
      <c r="F31" s="30"/>
      <c r="G31" s="30"/>
      <c r="H31" s="30"/>
      <c r="I31" s="30"/>
      <c r="J31" s="30"/>
    </row>
    <row r="32" ht="14.25" spans="1:10">
      <c r="A32" s="31"/>
      <c r="B32" s="31"/>
      <c r="C32" s="31"/>
      <c r="D32" s="31"/>
      <c r="E32" s="31"/>
      <c r="F32" s="31"/>
      <c r="G32" s="31"/>
      <c r="H32" s="31"/>
      <c r="I32" s="31"/>
      <c r="J32"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4" sqref="J14"/>
    </sheetView>
  </sheetViews>
  <sheetFormatPr defaultColWidth="9" defaultRowHeight="13.5" outlineLevelCol="5"/>
  <cols>
    <col min="1" max="1" width="32.125" style="132" customWidth="1"/>
    <col min="2" max="2" width="4.75" style="132" customWidth="1"/>
    <col min="3" max="3" width="19.5" style="132" customWidth="1"/>
    <col min="4" max="4" width="32.625" style="132" customWidth="1"/>
    <col min="5" max="5" width="4.75" style="132" customWidth="1"/>
    <col min="6" max="6" width="18.625" style="132" customWidth="1"/>
    <col min="7" max="16384" width="9" style="132"/>
  </cols>
  <sheetData>
    <row r="1" ht="27" spans="1:6">
      <c r="A1" s="133"/>
      <c r="B1" s="133"/>
      <c r="C1" s="143" t="s">
        <v>59</v>
      </c>
      <c r="D1" s="133"/>
      <c r="E1" s="133"/>
      <c r="F1" s="133"/>
    </row>
    <row r="2" ht="14.25" spans="1:6">
      <c r="A2" s="133"/>
      <c r="B2" s="133"/>
      <c r="C2" s="133"/>
      <c r="D2" s="133"/>
      <c r="E2" s="133"/>
      <c r="F2" s="135" t="s">
        <v>60</v>
      </c>
    </row>
    <row r="3" ht="14.25" spans="1:6">
      <c r="A3" s="135" t="s">
        <v>61</v>
      </c>
      <c r="B3" s="133"/>
      <c r="C3" s="133"/>
      <c r="D3" s="133"/>
      <c r="E3" s="133"/>
      <c r="F3" s="135" t="s">
        <v>62</v>
      </c>
    </row>
    <row r="4" ht="19.5" customHeight="1" spans="1:6">
      <c r="A4" s="136" t="s">
        <v>63</v>
      </c>
      <c r="B4" s="136"/>
      <c r="C4" s="136"/>
      <c r="D4" s="136" t="s">
        <v>64</v>
      </c>
      <c r="E4" s="136"/>
      <c r="F4" s="136"/>
    </row>
    <row r="5" ht="19.5" customHeight="1" spans="1:6">
      <c r="A5" s="136" t="s">
        <v>65</v>
      </c>
      <c r="B5" s="136" t="s">
        <v>66</v>
      </c>
      <c r="C5" s="136" t="s">
        <v>67</v>
      </c>
      <c r="D5" s="136" t="s">
        <v>68</v>
      </c>
      <c r="E5" s="136" t="s">
        <v>66</v>
      </c>
      <c r="F5" s="136" t="s">
        <v>67</v>
      </c>
    </row>
    <row r="6" ht="19.5" customHeight="1" spans="1:6">
      <c r="A6" s="136" t="s">
        <v>69</v>
      </c>
      <c r="B6" s="136"/>
      <c r="C6" s="136" t="s">
        <v>70</v>
      </c>
      <c r="D6" s="136" t="s">
        <v>69</v>
      </c>
      <c r="E6" s="136"/>
      <c r="F6" s="136" t="s">
        <v>71</v>
      </c>
    </row>
    <row r="7" ht="19.5" customHeight="1" spans="1:6">
      <c r="A7" s="137" t="s">
        <v>72</v>
      </c>
      <c r="B7" s="136" t="s">
        <v>70</v>
      </c>
      <c r="C7" s="138">
        <v>4385161.76</v>
      </c>
      <c r="D7" s="137" t="s">
        <v>73</v>
      </c>
      <c r="E7" s="136" t="s">
        <v>74</v>
      </c>
      <c r="F7" s="138">
        <v>2484569.18</v>
      </c>
    </row>
    <row r="8" ht="19.5" customHeight="1" spans="1:6">
      <c r="A8" s="137" t="s">
        <v>75</v>
      </c>
      <c r="B8" s="136" t="s">
        <v>71</v>
      </c>
      <c r="C8" s="138"/>
      <c r="D8" s="137" t="s">
        <v>76</v>
      </c>
      <c r="E8" s="136" t="s">
        <v>77</v>
      </c>
      <c r="F8" s="138"/>
    </row>
    <row r="9" ht="19.5" customHeight="1" spans="1:6">
      <c r="A9" s="137" t="s">
        <v>78</v>
      </c>
      <c r="B9" s="136" t="s">
        <v>79</v>
      </c>
      <c r="C9" s="138"/>
      <c r="D9" s="137" t="s">
        <v>80</v>
      </c>
      <c r="E9" s="136" t="s">
        <v>81</v>
      </c>
      <c r="F9" s="138"/>
    </row>
    <row r="10" ht="19.5" customHeight="1" spans="1:6">
      <c r="A10" s="137" t="s">
        <v>82</v>
      </c>
      <c r="B10" s="136" t="s">
        <v>83</v>
      </c>
      <c r="C10" s="138">
        <v>0</v>
      </c>
      <c r="D10" s="137" t="s">
        <v>84</v>
      </c>
      <c r="E10" s="136" t="s">
        <v>85</v>
      </c>
      <c r="F10" s="138"/>
    </row>
    <row r="11" ht="19.5" customHeight="1" spans="1:6">
      <c r="A11" s="137" t="s">
        <v>86</v>
      </c>
      <c r="B11" s="136" t="s">
        <v>87</v>
      </c>
      <c r="C11" s="138">
        <v>0</v>
      </c>
      <c r="D11" s="137" t="s">
        <v>88</v>
      </c>
      <c r="E11" s="136" t="s">
        <v>89</v>
      </c>
      <c r="F11" s="138"/>
    </row>
    <row r="12" ht="19.5" customHeight="1" spans="1:6">
      <c r="A12" s="137" t="s">
        <v>90</v>
      </c>
      <c r="B12" s="136" t="s">
        <v>91</v>
      </c>
      <c r="C12" s="138">
        <v>0</v>
      </c>
      <c r="D12" s="137" t="s">
        <v>92</v>
      </c>
      <c r="E12" s="136" t="s">
        <v>93</v>
      </c>
      <c r="F12" s="138"/>
    </row>
    <row r="13" ht="19.5" customHeight="1" spans="1:6">
      <c r="A13" s="137" t="s">
        <v>94</v>
      </c>
      <c r="B13" s="136" t="s">
        <v>95</v>
      </c>
      <c r="C13" s="138">
        <v>0</v>
      </c>
      <c r="D13" s="137" t="s">
        <v>96</v>
      </c>
      <c r="E13" s="136" t="s">
        <v>97</v>
      </c>
      <c r="F13" s="138"/>
    </row>
    <row r="14" ht="19.5" customHeight="1" spans="1:6">
      <c r="A14" s="137" t="s">
        <v>98</v>
      </c>
      <c r="B14" s="136" t="s">
        <v>99</v>
      </c>
      <c r="C14" s="138">
        <v>0</v>
      </c>
      <c r="D14" s="137" t="s">
        <v>100</v>
      </c>
      <c r="E14" s="136" t="s">
        <v>101</v>
      </c>
      <c r="F14" s="138">
        <v>396578.64</v>
      </c>
    </row>
    <row r="15" ht="19.5" customHeight="1" spans="1:6">
      <c r="A15" s="137"/>
      <c r="B15" s="136" t="s">
        <v>102</v>
      </c>
      <c r="C15" s="147"/>
      <c r="D15" s="137" t="s">
        <v>103</v>
      </c>
      <c r="E15" s="136" t="s">
        <v>104</v>
      </c>
      <c r="F15" s="138">
        <v>194768.95</v>
      </c>
    </row>
    <row r="16" ht="19.5" customHeight="1" spans="1:6">
      <c r="A16" s="137"/>
      <c r="B16" s="136" t="s">
        <v>105</v>
      </c>
      <c r="C16" s="147"/>
      <c r="D16" s="137" t="s">
        <v>106</v>
      </c>
      <c r="E16" s="136" t="s">
        <v>107</v>
      </c>
      <c r="F16" s="138"/>
    </row>
    <row r="17" ht="19.5" customHeight="1" spans="1:6">
      <c r="A17" s="137"/>
      <c r="B17" s="136" t="s">
        <v>108</v>
      </c>
      <c r="C17" s="147"/>
      <c r="D17" s="137" t="s">
        <v>109</v>
      </c>
      <c r="E17" s="136" t="s">
        <v>110</v>
      </c>
      <c r="F17" s="138"/>
    </row>
    <row r="18" ht="19.5" customHeight="1" spans="1:6">
      <c r="A18" s="137"/>
      <c r="B18" s="136" t="s">
        <v>111</v>
      </c>
      <c r="C18" s="147"/>
      <c r="D18" s="137" t="s">
        <v>112</v>
      </c>
      <c r="E18" s="136" t="s">
        <v>113</v>
      </c>
      <c r="F18" s="138">
        <v>935259.99</v>
      </c>
    </row>
    <row r="19" ht="19.5" customHeight="1" spans="1:6">
      <c r="A19" s="137"/>
      <c r="B19" s="136" t="s">
        <v>114</v>
      </c>
      <c r="C19" s="147"/>
      <c r="D19" s="137" t="s">
        <v>115</v>
      </c>
      <c r="E19" s="136" t="s">
        <v>116</v>
      </c>
      <c r="F19" s="138"/>
    </row>
    <row r="20" ht="19.5" customHeight="1" spans="1:6">
      <c r="A20" s="137"/>
      <c r="B20" s="136" t="s">
        <v>117</v>
      </c>
      <c r="C20" s="147"/>
      <c r="D20" s="137" t="s">
        <v>118</v>
      </c>
      <c r="E20" s="136" t="s">
        <v>119</v>
      </c>
      <c r="F20" s="138"/>
    </row>
    <row r="21" ht="19.5" customHeight="1" spans="1:6">
      <c r="A21" s="137"/>
      <c r="B21" s="136" t="s">
        <v>120</v>
      </c>
      <c r="C21" s="147"/>
      <c r="D21" s="137" t="s">
        <v>121</v>
      </c>
      <c r="E21" s="136" t="s">
        <v>122</v>
      </c>
      <c r="F21" s="138">
        <v>200000</v>
      </c>
    </row>
    <row r="22" ht="19.5" customHeight="1" spans="1:6">
      <c r="A22" s="137"/>
      <c r="B22" s="136" t="s">
        <v>123</v>
      </c>
      <c r="C22" s="147"/>
      <c r="D22" s="137" t="s">
        <v>124</v>
      </c>
      <c r="E22" s="136" t="s">
        <v>125</v>
      </c>
      <c r="F22" s="138"/>
    </row>
    <row r="23" ht="19.5" customHeight="1" spans="1:6">
      <c r="A23" s="137"/>
      <c r="B23" s="136" t="s">
        <v>126</v>
      </c>
      <c r="C23" s="147"/>
      <c r="D23" s="137" t="s">
        <v>127</v>
      </c>
      <c r="E23" s="136" t="s">
        <v>128</v>
      </c>
      <c r="F23" s="138"/>
    </row>
    <row r="24" ht="19.5" customHeight="1" spans="1:6">
      <c r="A24" s="137"/>
      <c r="B24" s="136" t="s">
        <v>129</v>
      </c>
      <c r="C24" s="147"/>
      <c r="D24" s="137" t="s">
        <v>130</v>
      </c>
      <c r="E24" s="136" t="s">
        <v>131</v>
      </c>
      <c r="F24" s="138"/>
    </row>
    <row r="25" ht="19.5" customHeight="1" spans="1:6">
      <c r="A25" s="137"/>
      <c r="B25" s="136" t="s">
        <v>132</v>
      </c>
      <c r="C25" s="147"/>
      <c r="D25" s="137" t="s">
        <v>133</v>
      </c>
      <c r="E25" s="136" t="s">
        <v>134</v>
      </c>
      <c r="F25" s="138">
        <v>173985</v>
      </c>
    </row>
    <row r="26" ht="19.5" customHeight="1" spans="1:6">
      <c r="A26" s="137"/>
      <c r="B26" s="136" t="s">
        <v>135</v>
      </c>
      <c r="C26" s="147"/>
      <c r="D26" s="137" t="s">
        <v>136</v>
      </c>
      <c r="E26" s="136" t="s">
        <v>137</v>
      </c>
      <c r="F26" s="138"/>
    </row>
    <row r="27" ht="19.5" customHeight="1" spans="1:6">
      <c r="A27" s="137"/>
      <c r="B27" s="136" t="s">
        <v>138</v>
      </c>
      <c r="C27" s="147"/>
      <c r="D27" s="137" t="s">
        <v>139</v>
      </c>
      <c r="E27" s="136" t="s">
        <v>140</v>
      </c>
      <c r="F27" s="138"/>
    </row>
    <row r="28" ht="19.5" customHeight="1" spans="1:6">
      <c r="A28" s="137"/>
      <c r="B28" s="136" t="s">
        <v>141</v>
      </c>
      <c r="C28" s="147"/>
      <c r="D28" s="137" t="s">
        <v>142</v>
      </c>
      <c r="E28" s="136" t="s">
        <v>143</v>
      </c>
      <c r="F28" s="138"/>
    </row>
    <row r="29" ht="19.5" customHeight="1" spans="1:6">
      <c r="A29" s="137"/>
      <c r="B29" s="136" t="s">
        <v>144</v>
      </c>
      <c r="C29" s="147"/>
      <c r="D29" s="137" t="s">
        <v>145</v>
      </c>
      <c r="E29" s="136" t="s">
        <v>146</v>
      </c>
      <c r="F29" s="138"/>
    </row>
    <row r="30" ht="19.5" customHeight="1" spans="1:6">
      <c r="A30" s="136"/>
      <c r="B30" s="136" t="s">
        <v>147</v>
      </c>
      <c r="C30" s="147"/>
      <c r="D30" s="137" t="s">
        <v>148</v>
      </c>
      <c r="E30" s="136" t="s">
        <v>149</v>
      </c>
      <c r="F30" s="138"/>
    </row>
    <row r="31" ht="19.5" customHeight="1" spans="1:6">
      <c r="A31" s="136"/>
      <c r="B31" s="136" t="s">
        <v>150</v>
      </c>
      <c r="C31" s="147"/>
      <c r="D31" s="137" t="s">
        <v>151</v>
      </c>
      <c r="E31" s="136" t="s">
        <v>152</v>
      </c>
      <c r="F31" s="138"/>
    </row>
    <row r="32" ht="19.5" customHeight="1" spans="1:6">
      <c r="A32" s="136"/>
      <c r="B32" s="136" t="s">
        <v>153</v>
      </c>
      <c r="C32" s="147"/>
      <c r="D32" s="137" t="s">
        <v>154</v>
      </c>
      <c r="E32" s="136" t="s">
        <v>155</v>
      </c>
      <c r="F32" s="138"/>
    </row>
    <row r="33" ht="19.5" customHeight="1" spans="1:6">
      <c r="A33" s="136" t="s">
        <v>156</v>
      </c>
      <c r="B33" s="136" t="s">
        <v>157</v>
      </c>
      <c r="C33" s="138">
        <v>4385161.76</v>
      </c>
      <c r="D33" s="136" t="s">
        <v>158</v>
      </c>
      <c r="E33" s="136" t="s">
        <v>159</v>
      </c>
      <c r="F33" s="138">
        <v>4385161.76</v>
      </c>
    </row>
    <row r="34" ht="19.5" customHeight="1" spans="1:6">
      <c r="A34" s="137" t="s">
        <v>160</v>
      </c>
      <c r="B34" s="136" t="s">
        <v>161</v>
      </c>
      <c r="C34" s="138"/>
      <c r="D34" s="137" t="s">
        <v>162</v>
      </c>
      <c r="E34" s="136" t="s">
        <v>163</v>
      </c>
      <c r="F34" s="138"/>
    </row>
    <row r="35" ht="19.5" customHeight="1" spans="1:6">
      <c r="A35" s="137" t="s">
        <v>164</v>
      </c>
      <c r="B35" s="136" t="s">
        <v>165</v>
      </c>
      <c r="C35" s="138">
        <v>0</v>
      </c>
      <c r="D35" s="137" t="s">
        <v>166</v>
      </c>
      <c r="E35" s="136" t="s">
        <v>167</v>
      </c>
      <c r="F35" s="138"/>
    </row>
    <row r="36" ht="19.5" customHeight="1" spans="1:6">
      <c r="A36" s="136" t="s">
        <v>168</v>
      </c>
      <c r="B36" s="136" t="s">
        <v>169</v>
      </c>
      <c r="C36" s="138">
        <v>4385161.76</v>
      </c>
      <c r="D36" s="136" t="s">
        <v>168</v>
      </c>
      <c r="E36" s="136" t="s">
        <v>170</v>
      </c>
      <c r="F36" s="138">
        <v>4385161.76</v>
      </c>
    </row>
    <row r="37" ht="19.5" customHeight="1" spans="1:6">
      <c r="A37" s="137" t="s">
        <v>171</v>
      </c>
      <c r="B37" s="137"/>
      <c r="C37" s="137"/>
      <c r="D37" s="137"/>
      <c r="E37" s="137"/>
      <c r="F37" s="137"/>
    </row>
    <row r="38" ht="19.5" customHeight="1" spans="1:6">
      <c r="A38" s="137" t="s">
        <v>172</v>
      </c>
      <c r="B38" s="137"/>
      <c r="C38" s="137"/>
      <c r="D38" s="137"/>
      <c r="E38" s="137"/>
      <c r="F38" s="137"/>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6" workbookViewId="0">
      <selection activeCell="M14" sqref="M14"/>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758</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30000</v>
      </c>
      <c r="E7" s="10">
        <v>30000</v>
      </c>
      <c r="F7" s="10">
        <v>7967</v>
      </c>
      <c r="G7" s="11">
        <v>10</v>
      </c>
      <c r="H7" s="12" t="str">
        <f t="shared" ref="H7:H10" si="0">IF(E7&gt;0,ROUND(F7/E7,3)*100&amp;"%","—")</f>
        <v>26.6%</v>
      </c>
      <c r="I7" s="15">
        <v>2.66</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30000</v>
      </c>
      <c r="E8" s="13">
        <v>30000</v>
      </c>
      <c r="F8" s="13">
        <v>7967</v>
      </c>
      <c r="G8" s="6" t="s">
        <v>545</v>
      </c>
      <c r="H8" s="14" t="str">
        <f t="shared" si="0"/>
        <v>26.6%</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759</v>
      </c>
      <c r="C12" s="17"/>
      <c r="D12" s="17"/>
      <c r="E12" s="18"/>
      <c r="F12" s="15" t="s">
        <v>760</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36" customHeight="1" spans="1:10">
      <c r="A15" s="6" t="s">
        <v>660</v>
      </c>
      <c r="B15" s="39" t="s">
        <v>661</v>
      </c>
      <c r="C15" s="39" t="s">
        <v>761</v>
      </c>
      <c r="D15" s="39" t="s">
        <v>663</v>
      </c>
      <c r="E15" s="39">
        <v>1</v>
      </c>
      <c r="F15" s="39" t="s">
        <v>678</v>
      </c>
      <c r="G15" s="40">
        <v>1</v>
      </c>
      <c r="H15" s="39">
        <v>25</v>
      </c>
      <c r="I15" s="39">
        <v>25</v>
      </c>
      <c r="J15" s="39"/>
    </row>
    <row r="16" ht="36" customHeight="1" spans="1:10">
      <c r="A16" s="6"/>
      <c r="B16" s="39" t="s">
        <v>661</v>
      </c>
      <c r="C16" s="39" t="s">
        <v>762</v>
      </c>
      <c r="D16" s="39" t="s">
        <v>719</v>
      </c>
      <c r="E16" s="39">
        <v>2</v>
      </c>
      <c r="F16" s="39" t="s">
        <v>675</v>
      </c>
      <c r="G16" s="40">
        <v>1</v>
      </c>
      <c r="H16" s="39">
        <v>25</v>
      </c>
      <c r="I16" s="39">
        <v>25</v>
      </c>
      <c r="J16" s="39"/>
    </row>
    <row r="17" ht="81" customHeight="1" spans="1:10">
      <c r="A17" s="25" t="s">
        <v>738</v>
      </c>
      <c r="B17" s="6" t="s">
        <v>717</v>
      </c>
      <c r="C17" s="39" t="s">
        <v>763</v>
      </c>
      <c r="D17" s="39" t="s">
        <v>663</v>
      </c>
      <c r="E17" s="39">
        <v>100</v>
      </c>
      <c r="F17" s="39" t="s">
        <v>664</v>
      </c>
      <c r="G17" s="40">
        <v>1</v>
      </c>
      <c r="H17" s="39">
        <v>30</v>
      </c>
      <c r="I17" s="39">
        <v>27</v>
      </c>
      <c r="J17" s="39" t="s">
        <v>737</v>
      </c>
    </row>
    <row r="18" ht="39" customHeight="1" spans="1:10">
      <c r="A18" s="25" t="s">
        <v>687</v>
      </c>
      <c r="B18" s="41" t="s">
        <v>688</v>
      </c>
      <c r="C18" s="39" t="s">
        <v>764</v>
      </c>
      <c r="D18" s="39" t="s">
        <v>669</v>
      </c>
      <c r="E18" s="40">
        <v>0.9</v>
      </c>
      <c r="F18" s="39" t="s">
        <v>664</v>
      </c>
      <c r="G18" s="40">
        <v>1</v>
      </c>
      <c r="H18" s="39">
        <v>10</v>
      </c>
      <c r="I18" s="39">
        <v>10</v>
      </c>
      <c r="J18" s="39"/>
    </row>
    <row r="19" ht="54" customHeight="1" spans="1:10">
      <c r="A19" s="6" t="s">
        <v>721</v>
      </c>
      <c r="B19" s="6"/>
      <c r="C19" s="6"/>
      <c r="D19" s="26" t="s">
        <v>528</v>
      </c>
      <c r="E19" s="27"/>
      <c r="F19" s="27"/>
      <c r="G19" s="27"/>
      <c r="H19" s="27"/>
      <c r="I19" s="33"/>
      <c r="J19" s="34" t="s">
        <v>722</v>
      </c>
    </row>
    <row r="20" ht="25.5" customHeight="1" spans="1:10">
      <c r="A20" s="11" t="s">
        <v>723</v>
      </c>
      <c r="B20" s="11"/>
      <c r="C20" s="11"/>
      <c r="D20" s="11"/>
      <c r="E20" s="11"/>
      <c r="F20" s="11"/>
      <c r="G20" s="11"/>
      <c r="H20" s="11">
        <v>100</v>
      </c>
      <c r="I20" s="35">
        <f>SUM(I7,I15:I18)</f>
        <v>89.66</v>
      </c>
      <c r="J20" s="36" t="s">
        <v>740</v>
      </c>
    </row>
    <row r="21" ht="16.9" customHeight="1"/>
    <row r="22" ht="28.9" customHeight="1" spans="1:10">
      <c r="A22" s="28" t="s">
        <v>691</v>
      </c>
      <c r="B22" s="29"/>
      <c r="C22" s="29"/>
      <c r="D22" s="29"/>
      <c r="E22" s="29"/>
      <c r="F22" s="29"/>
      <c r="G22" s="29"/>
      <c r="H22" s="29"/>
      <c r="I22" s="29"/>
      <c r="J22" s="37"/>
    </row>
    <row r="23" ht="27" customHeight="1" spans="1:10">
      <c r="A23" s="30" t="s">
        <v>692</v>
      </c>
      <c r="B23" s="30"/>
      <c r="C23" s="30"/>
      <c r="D23" s="30"/>
      <c r="E23" s="30"/>
      <c r="F23" s="30"/>
      <c r="G23" s="30"/>
      <c r="H23" s="30"/>
      <c r="I23" s="30"/>
      <c r="J23" s="30"/>
    </row>
    <row r="24" ht="19.15" customHeight="1" spans="1:10">
      <c r="A24" s="30" t="s">
        <v>693</v>
      </c>
      <c r="B24" s="30"/>
      <c r="C24" s="30"/>
      <c r="D24" s="30"/>
      <c r="E24" s="30"/>
      <c r="F24" s="30"/>
      <c r="G24" s="30"/>
      <c r="H24" s="30"/>
      <c r="I24" s="30"/>
      <c r="J24" s="30"/>
    </row>
    <row r="25" ht="18" customHeight="1" spans="1:10">
      <c r="A25" s="30" t="s">
        <v>725</v>
      </c>
      <c r="B25" s="30"/>
      <c r="C25" s="30"/>
      <c r="D25" s="30"/>
      <c r="E25" s="30"/>
      <c r="F25" s="30"/>
      <c r="G25" s="30"/>
      <c r="H25" s="30"/>
      <c r="I25" s="30"/>
      <c r="J25" s="30"/>
    </row>
    <row r="26" ht="18" customHeight="1" spans="1:10">
      <c r="A26" s="30" t="s">
        <v>726</v>
      </c>
      <c r="B26" s="30"/>
      <c r="C26" s="30"/>
      <c r="D26" s="30"/>
      <c r="E26" s="30"/>
      <c r="F26" s="30"/>
      <c r="G26" s="30"/>
      <c r="H26" s="30"/>
      <c r="I26" s="30"/>
      <c r="J26" s="30"/>
    </row>
    <row r="27" ht="18" customHeight="1" spans="1:10">
      <c r="A27" s="30" t="s">
        <v>727</v>
      </c>
      <c r="B27" s="30"/>
      <c r="C27" s="30"/>
      <c r="D27" s="30"/>
      <c r="E27" s="30"/>
      <c r="F27" s="30"/>
      <c r="G27" s="30"/>
      <c r="H27" s="30"/>
      <c r="I27" s="30"/>
      <c r="J27" s="30"/>
    </row>
    <row r="28" ht="24" customHeight="1" spans="1:10">
      <c r="A28" s="30" t="s">
        <v>728</v>
      </c>
      <c r="B28" s="30"/>
      <c r="C28" s="30"/>
      <c r="D28" s="30"/>
      <c r="E28" s="30"/>
      <c r="F28" s="30"/>
      <c r="G28" s="30"/>
      <c r="H28" s="30"/>
      <c r="I28" s="30"/>
      <c r="J28" s="30"/>
    </row>
    <row r="29" ht="24" customHeight="1" spans="1:10">
      <c r="A29" s="30" t="s">
        <v>729</v>
      </c>
      <c r="B29" s="30"/>
      <c r="C29" s="30"/>
      <c r="D29" s="30"/>
      <c r="E29" s="30"/>
      <c r="F29" s="30"/>
      <c r="G29" s="30"/>
      <c r="H29" s="30"/>
      <c r="I29" s="30"/>
      <c r="J29" s="30"/>
    </row>
    <row r="30" ht="24" customHeight="1" spans="1:10">
      <c r="A30" s="30" t="s">
        <v>730</v>
      </c>
      <c r="B30" s="30"/>
      <c r="C30" s="30"/>
      <c r="D30" s="30"/>
      <c r="E30" s="30"/>
      <c r="F30" s="30"/>
      <c r="G30" s="30"/>
      <c r="H30" s="30"/>
      <c r="I30" s="30"/>
      <c r="J30" s="30"/>
    </row>
    <row r="31" ht="14.25" spans="1:10">
      <c r="A31" s="31"/>
      <c r="B31" s="31"/>
      <c r="C31" s="31"/>
      <c r="D31" s="31"/>
      <c r="E31" s="31"/>
      <c r="F31" s="31"/>
      <c r="G31" s="31"/>
      <c r="H31" s="31"/>
      <c r="I31" s="31"/>
      <c r="J31"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9" workbookViewId="0">
      <selection activeCell="H20" sqref="H20"/>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765</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20000</v>
      </c>
      <c r="E7" s="10">
        <v>20000</v>
      </c>
      <c r="F7" s="10">
        <v>6858</v>
      </c>
      <c r="G7" s="11">
        <v>10</v>
      </c>
      <c r="H7" s="12" t="str">
        <f t="shared" ref="H7:H10" si="0">IF(E7&gt;0,ROUND(F7/E7,3)*100&amp;"%","—")</f>
        <v>34.3%</v>
      </c>
      <c r="I7" s="15">
        <v>3.43</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20000</v>
      </c>
      <c r="E8" s="13">
        <v>20000</v>
      </c>
      <c r="F8" s="13">
        <v>6858</v>
      </c>
      <c r="G8" s="6" t="s">
        <v>545</v>
      </c>
      <c r="H8" s="14" t="str">
        <f t="shared" si="0"/>
        <v>34.3%</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766</v>
      </c>
      <c r="C12" s="17"/>
      <c r="D12" s="17"/>
      <c r="E12" s="18"/>
      <c r="F12" s="15" t="s">
        <v>767</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36" customHeight="1" spans="1:10">
      <c r="A15" s="6" t="s">
        <v>660</v>
      </c>
      <c r="B15" s="39" t="s">
        <v>661</v>
      </c>
      <c r="C15" s="39" t="s">
        <v>768</v>
      </c>
      <c r="D15" s="39" t="s">
        <v>663</v>
      </c>
      <c r="E15" s="39">
        <v>1</v>
      </c>
      <c r="F15" s="39" t="s">
        <v>667</v>
      </c>
      <c r="G15" s="40">
        <v>1</v>
      </c>
      <c r="H15" s="39">
        <v>25</v>
      </c>
      <c r="I15" s="39">
        <v>25</v>
      </c>
      <c r="J15" s="39"/>
    </row>
    <row r="16" ht="36" customHeight="1" spans="1:10">
      <c r="A16" s="6"/>
      <c r="B16" s="39" t="s">
        <v>661</v>
      </c>
      <c r="C16" s="39" t="s">
        <v>769</v>
      </c>
      <c r="D16" s="39" t="s">
        <v>663</v>
      </c>
      <c r="E16" s="39">
        <v>3</v>
      </c>
      <c r="F16" s="39" t="s">
        <v>667</v>
      </c>
      <c r="G16" s="40">
        <v>1</v>
      </c>
      <c r="H16" s="39">
        <v>25</v>
      </c>
      <c r="I16" s="39">
        <v>25</v>
      </c>
      <c r="J16" s="39"/>
    </row>
    <row r="17" ht="81" customHeight="1" spans="1:10">
      <c r="A17" s="25" t="s">
        <v>738</v>
      </c>
      <c r="B17" s="6" t="s">
        <v>717</v>
      </c>
      <c r="C17" s="39" t="s">
        <v>770</v>
      </c>
      <c r="D17" s="39" t="s">
        <v>663</v>
      </c>
      <c r="E17" s="39">
        <v>100</v>
      </c>
      <c r="F17" s="39" t="s">
        <v>664</v>
      </c>
      <c r="G17" s="40">
        <v>1</v>
      </c>
      <c r="H17" s="39">
        <v>30</v>
      </c>
      <c r="I17" s="39">
        <v>30</v>
      </c>
      <c r="J17" s="39"/>
    </row>
    <row r="18" ht="39" customHeight="1" spans="1:10">
      <c r="A18" s="25" t="s">
        <v>687</v>
      </c>
      <c r="B18" s="41" t="s">
        <v>688</v>
      </c>
      <c r="C18" s="39" t="s">
        <v>689</v>
      </c>
      <c r="D18" s="39" t="s">
        <v>669</v>
      </c>
      <c r="E18" s="39">
        <v>90</v>
      </c>
      <c r="F18" s="39" t="s">
        <v>664</v>
      </c>
      <c r="G18" s="40">
        <v>1</v>
      </c>
      <c r="H18" s="39">
        <v>10</v>
      </c>
      <c r="I18" s="39">
        <v>10</v>
      </c>
      <c r="J18" s="39"/>
    </row>
    <row r="19" ht="54" customHeight="1" spans="1:10">
      <c r="A19" s="6" t="s">
        <v>721</v>
      </c>
      <c r="B19" s="6"/>
      <c r="C19" s="6"/>
      <c r="D19" s="26" t="s">
        <v>528</v>
      </c>
      <c r="E19" s="27"/>
      <c r="F19" s="27"/>
      <c r="G19" s="27"/>
      <c r="H19" s="27"/>
      <c r="I19" s="33"/>
      <c r="J19" s="34" t="s">
        <v>722</v>
      </c>
    </row>
    <row r="20" ht="25.5" customHeight="1" spans="1:10">
      <c r="A20" s="11" t="s">
        <v>723</v>
      </c>
      <c r="B20" s="11"/>
      <c r="C20" s="11"/>
      <c r="D20" s="11"/>
      <c r="E20" s="11"/>
      <c r="F20" s="11"/>
      <c r="G20" s="11"/>
      <c r="H20" s="11">
        <v>100</v>
      </c>
      <c r="I20" s="35">
        <f>SUM(I7,I15:I18)</f>
        <v>93.43</v>
      </c>
      <c r="J20" s="36" t="s">
        <v>724</v>
      </c>
    </row>
    <row r="21" ht="16.9" customHeight="1"/>
    <row r="22" ht="28.9" customHeight="1" spans="1:10">
      <c r="A22" s="28" t="s">
        <v>691</v>
      </c>
      <c r="B22" s="29"/>
      <c r="C22" s="29"/>
      <c r="D22" s="29"/>
      <c r="E22" s="29"/>
      <c r="F22" s="29"/>
      <c r="G22" s="29"/>
      <c r="H22" s="29"/>
      <c r="I22" s="29"/>
      <c r="J22" s="37"/>
    </row>
    <row r="23" ht="27" customHeight="1" spans="1:10">
      <c r="A23" s="30" t="s">
        <v>692</v>
      </c>
      <c r="B23" s="30"/>
      <c r="C23" s="30"/>
      <c r="D23" s="30"/>
      <c r="E23" s="30"/>
      <c r="F23" s="30"/>
      <c r="G23" s="30"/>
      <c r="H23" s="30"/>
      <c r="I23" s="30"/>
      <c r="J23" s="30"/>
    </row>
    <row r="24" ht="19.15" customHeight="1" spans="1:10">
      <c r="A24" s="30" t="s">
        <v>693</v>
      </c>
      <c r="B24" s="30"/>
      <c r="C24" s="30"/>
      <c r="D24" s="30"/>
      <c r="E24" s="30"/>
      <c r="F24" s="30"/>
      <c r="G24" s="30"/>
      <c r="H24" s="30"/>
      <c r="I24" s="30"/>
      <c r="J24" s="30"/>
    </row>
    <row r="25" ht="18" customHeight="1" spans="1:10">
      <c r="A25" s="30" t="s">
        <v>725</v>
      </c>
      <c r="B25" s="30"/>
      <c r="C25" s="30"/>
      <c r="D25" s="30"/>
      <c r="E25" s="30"/>
      <c r="F25" s="30"/>
      <c r="G25" s="30"/>
      <c r="H25" s="30"/>
      <c r="I25" s="30"/>
      <c r="J25" s="30"/>
    </row>
    <row r="26" ht="18" customHeight="1" spans="1:10">
      <c r="A26" s="30" t="s">
        <v>726</v>
      </c>
      <c r="B26" s="30"/>
      <c r="C26" s="30"/>
      <c r="D26" s="30"/>
      <c r="E26" s="30"/>
      <c r="F26" s="30"/>
      <c r="G26" s="30"/>
      <c r="H26" s="30"/>
      <c r="I26" s="30"/>
      <c r="J26" s="30"/>
    </row>
    <row r="27" ht="18" customHeight="1" spans="1:10">
      <c r="A27" s="30" t="s">
        <v>727</v>
      </c>
      <c r="B27" s="30"/>
      <c r="C27" s="30"/>
      <c r="D27" s="30"/>
      <c r="E27" s="30"/>
      <c r="F27" s="30"/>
      <c r="G27" s="30"/>
      <c r="H27" s="30"/>
      <c r="I27" s="30"/>
      <c r="J27" s="30"/>
    </row>
    <row r="28" ht="24" customHeight="1" spans="1:10">
      <c r="A28" s="30" t="s">
        <v>728</v>
      </c>
      <c r="B28" s="30"/>
      <c r="C28" s="30"/>
      <c r="D28" s="30"/>
      <c r="E28" s="30"/>
      <c r="F28" s="30"/>
      <c r="G28" s="30"/>
      <c r="H28" s="30"/>
      <c r="I28" s="30"/>
      <c r="J28" s="30"/>
    </row>
    <row r="29" ht="24" customHeight="1" spans="1:10">
      <c r="A29" s="30" t="s">
        <v>729</v>
      </c>
      <c r="B29" s="30"/>
      <c r="C29" s="30"/>
      <c r="D29" s="30"/>
      <c r="E29" s="30"/>
      <c r="F29" s="30"/>
      <c r="G29" s="30"/>
      <c r="H29" s="30"/>
      <c r="I29" s="30"/>
      <c r="J29" s="30"/>
    </row>
    <row r="30" ht="24" customHeight="1" spans="1:10">
      <c r="A30" s="30" t="s">
        <v>730</v>
      </c>
      <c r="B30" s="30"/>
      <c r="C30" s="30"/>
      <c r="D30" s="30"/>
      <c r="E30" s="30"/>
      <c r="F30" s="30"/>
      <c r="G30" s="30"/>
      <c r="H30" s="30"/>
      <c r="I30" s="30"/>
      <c r="J30" s="30"/>
    </row>
    <row r="31" ht="14.25" spans="1:10">
      <c r="A31" s="31"/>
      <c r="B31" s="31"/>
      <c r="C31" s="31"/>
      <c r="D31" s="31"/>
      <c r="E31" s="31"/>
      <c r="F31" s="31"/>
      <c r="G31" s="31"/>
      <c r="H31" s="31"/>
      <c r="I31" s="31"/>
      <c r="J31"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8" workbookViewId="0">
      <selection activeCell="H19" sqref="H19"/>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771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20000</v>
      </c>
      <c r="E7" s="10">
        <v>20000</v>
      </c>
      <c r="F7" s="10">
        <v>18465</v>
      </c>
      <c r="G7" s="11">
        <v>10</v>
      </c>
      <c r="H7" s="12" t="str">
        <f t="shared" ref="H7:H10" si="0">IF(E7&gt;0,ROUND(F7/E7,3)*100&amp;"%","—")</f>
        <v>92.3%</v>
      </c>
      <c r="I7" s="15">
        <v>9.23</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20000</v>
      </c>
      <c r="E8" s="13">
        <v>20000</v>
      </c>
      <c r="F8" s="13">
        <v>18465</v>
      </c>
      <c r="G8" s="6" t="s">
        <v>545</v>
      </c>
      <c r="H8" s="14" t="str">
        <f t="shared" si="0"/>
        <v>92.3%</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772</v>
      </c>
      <c r="C12" s="17"/>
      <c r="D12" s="17"/>
      <c r="E12" s="18"/>
      <c r="F12" s="15" t="s">
        <v>773</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36" customHeight="1" spans="1:10">
      <c r="A15" s="6" t="s">
        <v>660</v>
      </c>
      <c r="B15" s="6" t="s">
        <v>661</v>
      </c>
      <c r="C15" s="6" t="s">
        <v>774</v>
      </c>
      <c r="D15" s="6" t="s">
        <v>663</v>
      </c>
      <c r="E15" s="6">
        <v>1</v>
      </c>
      <c r="F15" s="6" t="s">
        <v>667</v>
      </c>
      <c r="G15" s="24">
        <v>1</v>
      </c>
      <c r="H15" s="6">
        <v>50</v>
      </c>
      <c r="I15" s="6">
        <v>50</v>
      </c>
      <c r="J15" s="6"/>
    </row>
    <row r="16" ht="81" customHeight="1" spans="1:10">
      <c r="A16" s="25" t="s">
        <v>738</v>
      </c>
      <c r="B16" s="6" t="s">
        <v>686</v>
      </c>
      <c r="C16" s="6" t="s">
        <v>775</v>
      </c>
      <c r="D16" s="6" t="s">
        <v>663</v>
      </c>
      <c r="E16" s="6">
        <v>100</v>
      </c>
      <c r="F16" s="6" t="s">
        <v>664</v>
      </c>
      <c r="G16" s="24">
        <v>0.9</v>
      </c>
      <c r="H16" s="6">
        <v>30</v>
      </c>
      <c r="I16" s="6">
        <v>27</v>
      </c>
      <c r="J16" s="6" t="s">
        <v>737</v>
      </c>
    </row>
    <row r="17" ht="39" customHeight="1" spans="1:10">
      <c r="A17" s="25" t="s">
        <v>687</v>
      </c>
      <c r="B17" s="6" t="s">
        <v>776</v>
      </c>
      <c r="C17" s="6" t="s">
        <v>689</v>
      </c>
      <c r="D17" s="6" t="s">
        <v>669</v>
      </c>
      <c r="E17" s="6">
        <v>90</v>
      </c>
      <c r="F17" s="6" t="s">
        <v>664</v>
      </c>
      <c r="G17" s="24">
        <v>1</v>
      </c>
      <c r="H17" s="6">
        <v>10</v>
      </c>
      <c r="I17" s="6">
        <v>10</v>
      </c>
      <c r="J17" s="6"/>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96.23</v>
      </c>
      <c r="J19" s="36" t="s">
        <v>724</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E9" sqref="E9"/>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777</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60000</v>
      </c>
      <c r="E7" s="10">
        <v>60000</v>
      </c>
      <c r="F7" s="10">
        <v>34616.28</v>
      </c>
      <c r="G7" s="11">
        <v>10</v>
      </c>
      <c r="H7" s="12" t="str">
        <f t="shared" ref="H7:H10" si="0">IF(E7&gt;0,ROUND(F7/E7,3)*100&amp;"%","—")</f>
        <v>57.7%</v>
      </c>
      <c r="I7" s="15">
        <v>5.77</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60000</v>
      </c>
      <c r="E8" s="13">
        <v>60000</v>
      </c>
      <c r="F8" s="13">
        <v>34616.28</v>
      </c>
      <c r="G8" s="6" t="s">
        <v>545</v>
      </c>
      <c r="H8" s="14" t="str">
        <f t="shared" si="0"/>
        <v>57.7%</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778</v>
      </c>
      <c r="C12" s="17"/>
      <c r="D12" s="17"/>
      <c r="E12" s="18"/>
      <c r="F12" s="15" t="s">
        <v>779</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6" t="s">
        <v>660</v>
      </c>
      <c r="B15" s="6" t="s">
        <v>661</v>
      </c>
      <c r="C15" s="6" t="s">
        <v>780</v>
      </c>
      <c r="D15" s="6" t="s">
        <v>663</v>
      </c>
      <c r="E15" s="6">
        <v>100</v>
      </c>
      <c r="F15" s="6" t="s">
        <v>664</v>
      </c>
      <c r="G15" s="24">
        <v>0.9</v>
      </c>
      <c r="H15" s="6">
        <v>50</v>
      </c>
      <c r="I15" s="6">
        <v>40</v>
      </c>
      <c r="J15" s="6" t="s">
        <v>737</v>
      </c>
    </row>
    <row r="16" ht="81" customHeight="1" spans="1:10">
      <c r="A16" s="25" t="s">
        <v>738</v>
      </c>
      <c r="B16" s="6" t="s">
        <v>686</v>
      </c>
      <c r="C16" s="6" t="s">
        <v>781</v>
      </c>
      <c r="D16" s="6" t="s">
        <v>669</v>
      </c>
      <c r="E16" s="6">
        <v>90</v>
      </c>
      <c r="F16" s="6" t="s">
        <v>664</v>
      </c>
      <c r="G16" s="24">
        <v>1</v>
      </c>
      <c r="H16" s="6">
        <v>30</v>
      </c>
      <c r="I16" s="6">
        <v>30</v>
      </c>
      <c r="J16" s="6"/>
    </row>
    <row r="17" ht="39" customHeight="1" spans="1:10">
      <c r="A17" s="25" t="s">
        <v>687</v>
      </c>
      <c r="B17" s="6" t="s">
        <v>776</v>
      </c>
      <c r="C17" s="6" t="s">
        <v>782</v>
      </c>
      <c r="D17" s="6" t="s">
        <v>669</v>
      </c>
      <c r="E17" s="149" t="s">
        <v>783</v>
      </c>
      <c r="F17" s="6" t="s">
        <v>664</v>
      </c>
      <c r="G17" s="24">
        <v>1</v>
      </c>
      <c r="H17" s="6">
        <v>10</v>
      </c>
      <c r="I17" s="6">
        <v>10</v>
      </c>
      <c r="J17" s="6"/>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85.77</v>
      </c>
      <c r="J19" s="36" t="s">
        <v>740</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8" workbookViewId="0">
      <selection activeCell="H19" sqref="H19"/>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784</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9000</v>
      </c>
      <c r="E7" s="10">
        <v>9000</v>
      </c>
      <c r="F7" s="10">
        <v>9000</v>
      </c>
      <c r="G7" s="11">
        <v>10</v>
      </c>
      <c r="H7" s="12"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9000</v>
      </c>
      <c r="E8" s="13">
        <v>9000</v>
      </c>
      <c r="F8" s="13">
        <v>9000</v>
      </c>
      <c r="G8" s="6" t="s">
        <v>545</v>
      </c>
      <c r="H8" s="14" t="str">
        <f t="shared" si="0"/>
        <v>100%</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785</v>
      </c>
      <c r="C12" s="17"/>
      <c r="D12" s="17"/>
      <c r="E12" s="18"/>
      <c r="F12" s="15" t="s">
        <v>786</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6" t="s">
        <v>660</v>
      </c>
      <c r="B15" s="6" t="s">
        <v>661</v>
      </c>
      <c r="C15" s="6" t="s">
        <v>787</v>
      </c>
      <c r="D15" s="6" t="s">
        <v>663</v>
      </c>
      <c r="E15" s="6">
        <v>18</v>
      </c>
      <c r="F15" s="6" t="s">
        <v>747</v>
      </c>
      <c r="G15" s="24">
        <v>1</v>
      </c>
      <c r="H15" s="6">
        <v>50</v>
      </c>
      <c r="I15" s="6">
        <v>30</v>
      </c>
      <c r="J15" s="6"/>
    </row>
    <row r="16" ht="81" customHeight="1" spans="1:10">
      <c r="A16" s="25" t="s">
        <v>738</v>
      </c>
      <c r="B16" s="6" t="s">
        <v>686</v>
      </c>
      <c r="C16" s="6" t="s">
        <v>788</v>
      </c>
      <c r="D16" s="6" t="s">
        <v>663</v>
      </c>
      <c r="E16" s="6" t="s">
        <v>789</v>
      </c>
      <c r="F16" s="6" t="s">
        <v>664</v>
      </c>
      <c r="G16" s="24">
        <v>1</v>
      </c>
      <c r="H16" s="6">
        <v>30</v>
      </c>
      <c r="I16" s="6">
        <v>29</v>
      </c>
      <c r="J16" s="6"/>
    </row>
    <row r="17" ht="39" customHeight="1" spans="1:10">
      <c r="A17" s="25" t="s">
        <v>687</v>
      </c>
      <c r="B17" s="6" t="s">
        <v>776</v>
      </c>
      <c r="C17" s="6" t="s">
        <v>790</v>
      </c>
      <c r="D17" s="6" t="s">
        <v>669</v>
      </c>
      <c r="E17" s="149" t="s">
        <v>783</v>
      </c>
      <c r="F17" s="6" t="s">
        <v>664</v>
      </c>
      <c r="G17" s="24">
        <v>1</v>
      </c>
      <c r="H17" s="6">
        <v>10</v>
      </c>
      <c r="I17" s="6">
        <v>28</v>
      </c>
      <c r="J17" s="6"/>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97</v>
      </c>
      <c r="J19" s="36" t="s">
        <v>724</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0" workbookViewId="0">
      <selection activeCell="H19" sqref="H19"/>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791</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88000</v>
      </c>
      <c r="E7" s="10">
        <v>88000</v>
      </c>
      <c r="F7" s="10">
        <v>88000</v>
      </c>
      <c r="G7" s="11">
        <v>10</v>
      </c>
      <c r="H7" s="12"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88000</v>
      </c>
      <c r="E8" s="13">
        <v>88000</v>
      </c>
      <c r="F8" s="13">
        <v>88000</v>
      </c>
      <c r="G8" s="6" t="s">
        <v>545</v>
      </c>
      <c r="H8" s="14" t="str">
        <f t="shared" si="0"/>
        <v>100%</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792</v>
      </c>
      <c r="C12" s="17"/>
      <c r="D12" s="17"/>
      <c r="E12" s="18"/>
      <c r="F12" s="15" t="s">
        <v>786</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6" t="s">
        <v>660</v>
      </c>
      <c r="B15" s="6" t="s">
        <v>661</v>
      </c>
      <c r="C15" s="6" t="s">
        <v>793</v>
      </c>
      <c r="D15" s="6" t="s">
        <v>663</v>
      </c>
      <c r="E15" s="6">
        <v>4</v>
      </c>
      <c r="F15" s="6" t="s">
        <v>747</v>
      </c>
      <c r="G15" s="24">
        <v>1</v>
      </c>
      <c r="H15" s="6">
        <v>30</v>
      </c>
      <c r="I15" s="6">
        <v>30</v>
      </c>
      <c r="J15" s="6"/>
    </row>
    <row r="16" ht="81" customHeight="1" spans="1:10">
      <c r="A16" s="25" t="s">
        <v>738</v>
      </c>
      <c r="B16" s="6" t="s">
        <v>686</v>
      </c>
      <c r="C16" s="6" t="s">
        <v>794</v>
      </c>
      <c r="D16" s="6" t="s">
        <v>663</v>
      </c>
      <c r="E16" s="6" t="s">
        <v>789</v>
      </c>
      <c r="F16" s="6" t="s">
        <v>664</v>
      </c>
      <c r="G16" s="24">
        <v>1</v>
      </c>
      <c r="H16" s="6">
        <v>30</v>
      </c>
      <c r="I16" s="6">
        <v>29</v>
      </c>
      <c r="J16" s="6"/>
    </row>
    <row r="17" ht="39" customHeight="1" spans="1:10">
      <c r="A17" s="25" t="s">
        <v>687</v>
      </c>
      <c r="B17" s="6" t="s">
        <v>776</v>
      </c>
      <c r="C17" s="6" t="s">
        <v>795</v>
      </c>
      <c r="D17" s="6" t="s">
        <v>669</v>
      </c>
      <c r="E17" s="6">
        <v>90</v>
      </c>
      <c r="F17" s="6" t="s">
        <v>664</v>
      </c>
      <c r="G17" s="24">
        <v>1</v>
      </c>
      <c r="H17" s="6">
        <v>30</v>
      </c>
      <c r="I17" s="6">
        <v>29</v>
      </c>
      <c r="J17" s="6"/>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98</v>
      </c>
      <c r="J19" s="36" t="s">
        <v>724</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1" workbookViewId="0">
      <selection activeCell="H20" sqref="H20"/>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796</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30000</v>
      </c>
      <c r="E7" s="10">
        <v>30000</v>
      </c>
      <c r="F7" s="10">
        <v>29520</v>
      </c>
      <c r="G7" s="11">
        <v>10</v>
      </c>
      <c r="H7" s="12" t="str">
        <f t="shared" ref="H7:H10" si="0">IF(E7&gt;0,ROUND(F7/E7,3)*100&amp;"%","—")</f>
        <v>98.4%</v>
      </c>
      <c r="I7" s="15">
        <v>9.8</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30000</v>
      </c>
      <c r="E8" s="13">
        <v>30000</v>
      </c>
      <c r="F8" s="13">
        <v>29520</v>
      </c>
      <c r="G8" s="6" t="s">
        <v>545</v>
      </c>
      <c r="H8" s="14" t="str">
        <f t="shared" si="0"/>
        <v>98.4%</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797</v>
      </c>
      <c r="C12" s="17"/>
      <c r="D12" s="17"/>
      <c r="E12" s="18"/>
      <c r="F12" s="15" t="s">
        <v>786</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25" t="s">
        <v>660</v>
      </c>
      <c r="B15" s="6" t="s">
        <v>661</v>
      </c>
      <c r="C15" s="6" t="s">
        <v>798</v>
      </c>
      <c r="D15" s="6" t="s">
        <v>663</v>
      </c>
      <c r="E15" s="6">
        <v>20</v>
      </c>
      <c r="F15" s="6" t="s">
        <v>747</v>
      </c>
      <c r="G15" s="24">
        <v>1</v>
      </c>
      <c r="H15" s="6">
        <v>20</v>
      </c>
      <c r="I15" s="6">
        <v>20</v>
      </c>
      <c r="J15" s="6"/>
    </row>
    <row r="16" ht="84" customHeight="1" spans="1:10">
      <c r="A16" s="38"/>
      <c r="B16" s="6" t="s">
        <v>661</v>
      </c>
      <c r="C16" s="6" t="s">
        <v>799</v>
      </c>
      <c r="D16" s="6" t="s">
        <v>663</v>
      </c>
      <c r="E16" s="6">
        <v>70</v>
      </c>
      <c r="F16" s="6" t="s">
        <v>747</v>
      </c>
      <c r="G16" s="24">
        <v>1</v>
      </c>
      <c r="H16" s="6">
        <v>20</v>
      </c>
      <c r="I16" s="6">
        <v>20</v>
      </c>
      <c r="J16" s="6"/>
    </row>
    <row r="17" ht="81" customHeight="1" spans="1:10">
      <c r="A17" s="25" t="s">
        <v>738</v>
      </c>
      <c r="B17" s="6" t="s">
        <v>686</v>
      </c>
      <c r="C17" s="6" t="s">
        <v>800</v>
      </c>
      <c r="D17" s="6" t="s">
        <v>663</v>
      </c>
      <c r="E17" s="6">
        <v>90</v>
      </c>
      <c r="F17" s="6" t="s">
        <v>664</v>
      </c>
      <c r="G17" s="24">
        <v>1</v>
      </c>
      <c r="H17" s="6">
        <v>30</v>
      </c>
      <c r="I17" s="6">
        <v>29</v>
      </c>
      <c r="J17" s="6"/>
    </row>
    <row r="18" ht="39" customHeight="1" spans="1:10">
      <c r="A18" s="25" t="s">
        <v>687</v>
      </c>
      <c r="B18" s="6" t="s">
        <v>776</v>
      </c>
      <c r="C18" s="6" t="s">
        <v>801</v>
      </c>
      <c r="D18" s="6" t="s">
        <v>669</v>
      </c>
      <c r="E18" s="6">
        <v>90</v>
      </c>
      <c r="F18" s="6" t="s">
        <v>664</v>
      </c>
      <c r="G18" s="24">
        <v>1</v>
      </c>
      <c r="H18" s="6">
        <v>20</v>
      </c>
      <c r="I18" s="6">
        <v>19</v>
      </c>
      <c r="J18" s="6"/>
    </row>
    <row r="19" ht="54" customHeight="1" spans="1:10">
      <c r="A19" s="6" t="s">
        <v>721</v>
      </c>
      <c r="B19" s="6"/>
      <c r="C19" s="6"/>
      <c r="D19" s="26" t="s">
        <v>528</v>
      </c>
      <c r="E19" s="27"/>
      <c r="F19" s="27"/>
      <c r="G19" s="27"/>
      <c r="H19" s="27"/>
      <c r="I19" s="33"/>
      <c r="J19" s="34" t="s">
        <v>722</v>
      </c>
    </row>
    <row r="20" ht="25.5" customHeight="1" spans="1:10">
      <c r="A20" s="11" t="s">
        <v>723</v>
      </c>
      <c r="B20" s="11"/>
      <c r="C20" s="11"/>
      <c r="D20" s="11"/>
      <c r="E20" s="11"/>
      <c r="F20" s="11"/>
      <c r="G20" s="11"/>
      <c r="H20" s="11">
        <v>100</v>
      </c>
      <c r="I20" s="35">
        <f>SUM(I7,I15:I18)</f>
        <v>97.8</v>
      </c>
      <c r="J20" s="36" t="s">
        <v>724</v>
      </c>
    </row>
    <row r="21" ht="16.9" customHeight="1"/>
    <row r="22" ht="28.9" customHeight="1" spans="1:10">
      <c r="A22" s="28" t="s">
        <v>691</v>
      </c>
      <c r="B22" s="29"/>
      <c r="C22" s="29"/>
      <c r="D22" s="29"/>
      <c r="E22" s="29"/>
      <c r="F22" s="29"/>
      <c r="G22" s="29"/>
      <c r="H22" s="29"/>
      <c r="I22" s="29"/>
      <c r="J22" s="37"/>
    </row>
    <row r="23" ht="27" customHeight="1" spans="1:10">
      <c r="A23" s="30" t="s">
        <v>692</v>
      </c>
      <c r="B23" s="30"/>
      <c r="C23" s="30"/>
      <c r="D23" s="30"/>
      <c r="E23" s="30"/>
      <c r="F23" s="30"/>
      <c r="G23" s="30"/>
      <c r="H23" s="30"/>
      <c r="I23" s="30"/>
      <c r="J23" s="30"/>
    </row>
    <row r="24" ht="19.15" customHeight="1" spans="1:10">
      <c r="A24" s="30" t="s">
        <v>693</v>
      </c>
      <c r="B24" s="30"/>
      <c r="C24" s="30"/>
      <c r="D24" s="30"/>
      <c r="E24" s="30"/>
      <c r="F24" s="30"/>
      <c r="G24" s="30"/>
      <c r="H24" s="30"/>
      <c r="I24" s="30"/>
      <c r="J24" s="30"/>
    </row>
    <row r="25" ht="18" customHeight="1" spans="1:10">
      <c r="A25" s="30" t="s">
        <v>725</v>
      </c>
      <c r="B25" s="30"/>
      <c r="C25" s="30"/>
      <c r="D25" s="30"/>
      <c r="E25" s="30"/>
      <c r="F25" s="30"/>
      <c r="G25" s="30"/>
      <c r="H25" s="30"/>
      <c r="I25" s="30"/>
      <c r="J25" s="30"/>
    </row>
    <row r="26" ht="18" customHeight="1" spans="1:10">
      <c r="A26" s="30" t="s">
        <v>726</v>
      </c>
      <c r="B26" s="30"/>
      <c r="C26" s="30"/>
      <c r="D26" s="30"/>
      <c r="E26" s="30"/>
      <c r="F26" s="30"/>
      <c r="G26" s="30"/>
      <c r="H26" s="30"/>
      <c r="I26" s="30"/>
      <c r="J26" s="30"/>
    </row>
    <row r="27" ht="18" customHeight="1" spans="1:10">
      <c r="A27" s="30" t="s">
        <v>727</v>
      </c>
      <c r="B27" s="30"/>
      <c r="C27" s="30"/>
      <c r="D27" s="30"/>
      <c r="E27" s="30"/>
      <c r="F27" s="30"/>
      <c r="G27" s="30"/>
      <c r="H27" s="30"/>
      <c r="I27" s="30"/>
      <c r="J27" s="30"/>
    </row>
    <row r="28" ht="24" customHeight="1" spans="1:10">
      <c r="A28" s="30" t="s">
        <v>728</v>
      </c>
      <c r="B28" s="30"/>
      <c r="C28" s="30"/>
      <c r="D28" s="30"/>
      <c r="E28" s="30"/>
      <c r="F28" s="30"/>
      <c r="G28" s="30"/>
      <c r="H28" s="30"/>
      <c r="I28" s="30"/>
      <c r="J28" s="30"/>
    </row>
    <row r="29" ht="24" customHeight="1" spans="1:10">
      <c r="A29" s="30" t="s">
        <v>729</v>
      </c>
      <c r="B29" s="30"/>
      <c r="C29" s="30"/>
      <c r="D29" s="30"/>
      <c r="E29" s="30"/>
      <c r="F29" s="30"/>
      <c r="G29" s="30"/>
      <c r="H29" s="30"/>
      <c r="I29" s="30"/>
      <c r="J29" s="30"/>
    </row>
    <row r="30" ht="24" customHeight="1" spans="1:10">
      <c r="A30" s="30" t="s">
        <v>730</v>
      </c>
      <c r="B30" s="30"/>
      <c r="C30" s="30"/>
      <c r="D30" s="30"/>
      <c r="E30" s="30"/>
      <c r="F30" s="30"/>
      <c r="G30" s="30"/>
      <c r="H30" s="30"/>
      <c r="I30" s="30"/>
      <c r="J30" s="30"/>
    </row>
    <row r="31" ht="14.25" spans="1:10">
      <c r="A31" s="31"/>
      <c r="B31" s="31"/>
      <c r="C31" s="31"/>
      <c r="D31" s="31"/>
      <c r="E31" s="31"/>
      <c r="F31" s="31"/>
      <c r="G31" s="31"/>
      <c r="H31" s="31"/>
      <c r="I31" s="31"/>
      <c r="J31"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0" workbookViewId="0">
      <selection activeCell="H19" sqref="H19"/>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802</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12596</v>
      </c>
      <c r="E7" s="10">
        <v>12596</v>
      </c>
      <c r="F7" s="10">
        <v>12596</v>
      </c>
      <c r="G7" s="11">
        <v>10</v>
      </c>
      <c r="H7" s="12"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12596</v>
      </c>
      <c r="E8" s="13">
        <v>12596</v>
      </c>
      <c r="F8" s="13">
        <v>12596</v>
      </c>
      <c r="G8" s="6" t="s">
        <v>545</v>
      </c>
      <c r="H8" s="14" t="str">
        <f t="shared" si="0"/>
        <v>100%</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803</v>
      </c>
      <c r="C12" s="17"/>
      <c r="D12" s="17"/>
      <c r="E12" s="18"/>
      <c r="F12" s="15" t="s">
        <v>786</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6" t="s">
        <v>660</v>
      </c>
      <c r="B15" s="6" t="s">
        <v>661</v>
      </c>
      <c r="C15" s="6" t="s">
        <v>804</v>
      </c>
      <c r="D15" s="6" t="s">
        <v>663</v>
      </c>
      <c r="E15" s="6">
        <v>1</v>
      </c>
      <c r="F15" s="6" t="s">
        <v>670</v>
      </c>
      <c r="G15" s="24">
        <v>1</v>
      </c>
      <c r="H15" s="6">
        <v>30</v>
      </c>
      <c r="I15" s="6">
        <v>30</v>
      </c>
      <c r="J15" s="6"/>
    </row>
    <row r="16" ht="81" customHeight="1" spans="1:10">
      <c r="A16" s="25" t="s">
        <v>738</v>
      </c>
      <c r="B16" s="6" t="s">
        <v>686</v>
      </c>
      <c r="C16" s="6" t="s">
        <v>805</v>
      </c>
      <c r="D16" s="6" t="s">
        <v>663</v>
      </c>
      <c r="E16" s="6" t="s">
        <v>789</v>
      </c>
      <c r="F16" s="6" t="s">
        <v>664</v>
      </c>
      <c r="G16" s="24">
        <v>1</v>
      </c>
      <c r="H16" s="6">
        <v>30</v>
      </c>
      <c r="I16" s="6">
        <v>29</v>
      </c>
      <c r="J16" s="6"/>
    </row>
    <row r="17" ht="39" customHeight="1" spans="1:10">
      <c r="A17" s="25" t="s">
        <v>687</v>
      </c>
      <c r="B17" s="6" t="s">
        <v>776</v>
      </c>
      <c r="C17" s="6" t="s">
        <v>806</v>
      </c>
      <c r="D17" s="6" t="s">
        <v>669</v>
      </c>
      <c r="E17" s="149" t="s">
        <v>783</v>
      </c>
      <c r="F17" s="6" t="s">
        <v>664</v>
      </c>
      <c r="G17" s="24">
        <v>1</v>
      </c>
      <c r="H17" s="6">
        <v>30</v>
      </c>
      <c r="I17" s="6">
        <v>28</v>
      </c>
      <c r="J17" s="6"/>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97</v>
      </c>
      <c r="J19" s="36" t="s">
        <v>724</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1" workbookViewId="0">
      <selection activeCell="H19" sqref="H19"/>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807</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17990</v>
      </c>
      <c r="E7" s="10">
        <v>17990</v>
      </c>
      <c r="F7" s="10">
        <v>17990</v>
      </c>
      <c r="G7" s="11">
        <v>10</v>
      </c>
      <c r="H7" s="12"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17990</v>
      </c>
      <c r="E8" s="13">
        <v>17990</v>
      </c>
      <c r="F8" s="13">
        <v>17990</v>
      </c>
      <c r="G8" s="6" t="s">
        <v>545</v>
      </c>
      <c r="H8" s="14" t="str">
        <f t="shared" si="0"/>
        <v>100%</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808</v>
      </c>
      <c r="C12" s="17"/>
      <c r="D12" s="17"/>
      <c r="E12" s="18"/>
      <c r="F12" s="15" t="s">
        <v>809</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6" t="s">
        <v>660</v>
      </c>
      <c r="B15" s="6" t="s">
        <v>661</v>
      </c>
      <c r="C15" s="6" t="s">
        <v>810</v>
      </c>
      <c r="D15" s="6" t="s">
        <v>663</v>
      </c>
      <c r="E15" s="6">
        <v>1</v>
      </c>
      <c r="F15" s="6" t="s">
        <v>187</v>
      </c>
      <c r="G15" s="24">
        <v>1</v>
      </c>
      <c r="H15" s="6">
        <v>30</v>
      </c>
      <c r="I15" s="6">
        <v>30</v>
      </c>
      <c r="J15" s="6"/>
    </row>
    <row r="16" ht="81" customHeight="1" spans="1:10">
      <c r="A16" s="25" t="s">
        <v>738</v>
      </c>
      <c r="B16" s="6" t="s">
        <v>686</v>
      </c>
      <c r="C16" s="6" t="s">
        <v>811</v>
      </c>
      <c r="D16" s="6" t="s">
        <v>663</v>
      </c>
      <c r="E16" s="6" t="s">
        <v>789</v>
      </c>
      <c r="F16" s="6" t="s">
        <v>664</v>
      </c>
      <c r="G16" s="24">
        <v>1</v>
      </c>
      <c r="H16" s="6">
        <v>30</v>
      </c>
      <c r="I16" s="6">
        <v>29</v>
      </c>
      <c r="J16" s="6"/>
    </row>
    <row r="17" ht="39" customHeight="1" spans="1:10">
      <c r="A17" s="25" t="s">
        <v>687</v>
      </c>
      <c r="B17" s="6" t="s">
        <v>776</v>
      </c>
      <c r="C17" s="6" t="s">
        <v>801</v>
      </c>
      <c r="D17" s="6" t="s">
        <v>669</v>
      </c>
      <c r="E17" s="149" t="s">
        <v>783</v>
      </c>
      <c r="F17" s="6" t="s">
        <v>664</v>
      </c>
      <c r="G17" s="24">
        <v>1</v>
      </c>
      <c r="H17" s="6">
        <v>30</v>
      </c>
      <c r="I17" s="6">
        <v>30</v>
      </c>
      <c r="J17" s="6"/>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99</v>
      </c>
      <c r="J19" s="36" t="s">
        <v>724</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9" workbookViewId="0">
      <selection activeCell="H19" sqref="H19"/>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812</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60582</v>
      </c>
      <c r="E7" s="10">
        <v>60582</v>
      </c>
      <c r="F7" s="10">
        <v>60582</v>
      </c>
      <c r="G7" s="11">
        <v>10</v>
      </c>
      <c r="H7" s="12"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60582</v>
      </c>
      <c r="E8" s="13">
        <v>60582</v>
      </c>
      <c r="F8" s="13">
        <v>60582</v>
      </c>
      <c r="G8" s="6" t="s">
        <v>545</v>
      </c>
      <c r="H8" s="14" t="str">
        <f t="shared" si="0"/>
        <v>100%</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813</v>
      </c>
      <c r="C12" s="17"/>
      <c r="D12" s="17"/>
      <c r="E12" s="18"/>
      <c r="F12" s="15" t="s">
        <v>809</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6" t="s">
        <v>660</v>
      </c>
      <c r="B15" s="6" t="s">
        <v>661</v>
      </c>
      <c r="C15" s="6" t="s">
        <v>814</v>
      </c>
      <c r="D15" s="6" t="s">
        <v>663</v>
      </c>
      <c r="E15" s="6">
        <v>1</v>
      </c>
      <c r="F15" s="6" t="s">
        <v>678</v>
      </c>
      <c r="G15" s="24">
        <v>1</v>
      </c>
      <c r="H15" s="6">
        <v>30</v>
      </c>
      <c r="I15" s="6">
        <v>30</v>
      </c>
      <c r="J15" s="6"/>
    </row>
    <row r="16" ht="81" customHeight="1" spans="1:10">
      <c r="A16" s="25" t="s">
        <v>738</v>
      </c>
      <c r="B16" s="6" t="s">
        <v>686</v>
      </c>
      <c r="C16" s="6" t="s">
        <v>815</v>
      </c>
      <c r="D16" s="6" t="s">
        <v>663</v>
      </c>
      <c r="E16" s="6" t="s">
        <v>789</v>
      </c>
      <c r="F16" s="6" t="s">
        <v>664</v>
      </c>
      <c r="G16" s="24">
        <v>1</v>
      </c>
      <c r="H16" s="6">
        <v>30</v>
      </c>
      <c r="I16" s="6">
        <v>28.5</v>
      </c>
      <c r="J16" s="6"/>
    </row>
    <row r="17" ht="39" customHeight="1" spans="1:10">
      <c r="A17" s="25" t="s">
        <v>687</v>
      </c>
      <c r="B17" s="6" t="s">
        <v>776</v>
      </c>
      <c r="C17" s="6" t="s">
        <v>816</v>
      </c>
      <c r="D17" s="6" t="s">
        <v>669</v>
      </c>
      <c r="E17" s="149" t="s">
        <v>783</v>
      </c>
      <c r="F17" s="6" t="s">
        <v>664</v>
      </c>
      <c r="G17" s="24">
        <v>1</v>
      </c>
      <c r="H17" s="6">
        <v>30</v>
      </c>
      <c r="I17" s="6">
        <v>28.5</v>
      </c>
      <c r="J17" s="6"/>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97</v>
      </c>
      <c r="J19" s="36" t="s">
        <v>724</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zoomScale="70" zoomScaleNormal="70" workbookViewId="0">
      <pane xSplit="1" ySplit="6" topLeftCell="B7" activePane="bottomRight" state="frozen"/>
      <selection/>
      <selection pane="topRight"/>
      <selection pane="bottomLeft"/>
      <selection pane="bottomRight" activeCell="Q17" sqref="Q17"/>
    </sheetView>
  </sheetViews>
  <sheetFormatPr defaultColWidth="9" defaultRowHeight="13.5"/>
  <cols>
    <col min="1" max="3" width="3.25" style="133" customWidth="1"/>
    <col min="4" max="4" width="36.5" style="133" customWidth="1"/>
    <col min="5" max="8" width="18.75" style="133" customWidth="1"/>
    <col min="9" max="9" width="17.875" style="133" customWidth="1"/>
    <col min="10" max="12" width="18.75" style="133" customWidth="1"/>
    <col min="13" max="16384" width="9" style="133"/>
  </cols>
  <sheetData>
    <row r="1" ht="27" spans="7:7">
      <c r="G1" s="143" t="s">
        <v>173</v>
      </c>
    </row>
    <row r="2" ht="14.25" spans="12:12">
      <c r="L2" s="135" t="s">
        <v>174</v>
      </c>
    </row>
    <row r="3" ht="14.25" spans="1:12">
      <c r="A3" s="135" t="s">
        <v>61</v>
      </c>
      <c r="L3" s="135" t="s">
        <v>62</v>
      </c>
    </row>
    <row r="4" ht="19.5" customHeight="1" spans="1:12">
      <c r="A4" s="136" t="s">
        <v>65</v>
      </c>
      <c r="B4" s="136"/>
      <c r="C4" s="136"/>
      <c r="D4" s="136"/>
      <c r="E4" s="140" t="s">
        <v>156</v>
      </c>
      <c r="F4" s="140" t="s">
        <v>175</v>
      </c>
      <c r="G4" s="140" t="s">
        <v>176</v>
      </c>
      <c r="H4" s="140" t="s">
        <v>177</v>
      </c>
      <c r="I4" s="140"/>
      <c r="J4" s="140" t="s">
        <v>178</v>
      </c>
      <c r="K4" s="140" t="s">
        <v>179</v>
      </c>
      <c r="L4" s="140" t="s">
        <v>180</v>
      </c>
    </row>
    <row r="5" ht="19.5" customHeight="1" spans="1:12">
      <c r="A5" s="140" t="s">
        <v>181</v>
      </c>
      <c r="B5" s="140"/>
      <c r="C5" s="140"/>
      <c r="D5" s="136" t="s">
        <v>182</v>
      </c>
      <c r="E5" s="140"/>
      <c r="F5" s="140"/>
      <c r="G5" s="140"/>
      <c r="H5" s="140" t="s">
        <v>183</v>
      </c>
      <c r="I5" s="140" t="s">
        <v>184</v>
      </c>
      <c r="J5" s="140"/>
      <c r="K5" s="140"/>
      <c r="L5" s="140"/>
    </row>
    <row r="6" ht="19.5" customHeight="1" spans="1:12">
      <c r="A6" s="140"/>
      <c r="B6" s="140"/>
      <c r="C6" s="140"/>
      <c r="D6" s="136"/>
      <c r="E6" s="140"/>
      <c r="F6" s="140"/>
      <c r="G6" s="140"/>
      <c r="H6" s="140"/>
      <c r="I6" s="140"/>
      <c r="J6" s="140"/>
      <c r="K6" s="140"/>
      <c r="L6" s="140"/>
    </row>
    <row r="7" ht="19.5" customHeight="1" spans="1:12">
      <c r="A7" s="140"/>
      <c r="B7" s="140"/>
      <c r="C7" s="140"/>
      <c r="D7" s="136"/>
      <c r="E7" s="140"/>
      <c r="F7" s="140"/>
      <c r="G7" s="140"/>
      <c r="H7" s="140"/>
      <c r="I7" s="140"/>
      <c r="J7" s="140"/>
      <c r="K7" s="140"/>
      <c r="L7" s="140"/>
    </row>
    <row r="8" ht="19.5" customHeight="1" spans="1:12">
      <c r="A8" s="136" t="s">
        <v>185</v>
      </c>
      <c r="B8" s="136" t="s">
        <v>186</v>
      </c>
      <c r="C8" s="136" t="s">
        <v>187</v>
      </c>
      <c r="D8" s="136" t="s">
        <v>69</v>
      </c>
      <c r="E8" s="140" t="s">
        <v>70</v>
      </c>
      <c r="F8" s="140" t="s">
        <v>71</v>
      </c>
      <c r="G8" s="140" t="s">
        <v>79</v>
      </c>
      <c r="H8" s="140" t="s">
        <v>83</v>
      </c>
      <c r="I8" s="140" t="s">
        <v>87</v>
      </c>
      <c r="J8" s="140" t="s">
        <v>91</v>
      </c>
      <c r="K8" s="140" t="s">
        <v>95</v>
      </c>
      <c r="L8" s="140" t="s">
        <v>99</v>
      </c>
    </row>
    <row r="9" ht="19.5" customHeight="1" spans="1:12">
      <c r="A9" s="136"/>
      <c r="B9" s="136"/>
      <c r="C9" s="136"/>
      <c r="D9" s="136" t="s">
        <v>188</v>
      </c>
      <c r="E9" s="138">
        <v>4385161.76</v>
      </c>
      <c r="F9" s="138">
        <v>4385161.76</v>
      </c>
      <c r="G9" s="138">
        <v>0</v>
      </c>
      <c r="H9" s="138">
        <v>0</v>
      </c>
      <c r="I9" s="138"/>
      <c r="J9" s="138">
        <v>0</v>
      </c>
      <c r="K9" s="138">
        <v>0</v>
      </c>
      <c r="L9" s="138">
        <v>0</v>
      </c>
    </row>
    <row r="10" ht="19.5" customHeight="1" spans="1:12">
      <c r="A10" s="137" t="s">
        <v>189</v>
      </c>
      <c r="B10" s="137"/>
      <c r="C10" s="137"/>
      <c r="D10" s="137" t="s">
        <v>190</v>
      </c>
      <c r="E10" s="138">
        <v>2484569.18</v>
      </c>
      <c r="F10" s="138">
        <v>2484569.18</v>
      </c>
      <c r="G10" s="138">
        <v>0</v>
      </c>
      <c r="H10" s="138">
        <v>0</v>
      </c>
      <c r="I10" s="138"/>
      <c r="J10" s="138">
        <v>0</v>
      </c>
      <c r="K10" s="138">
        <v>0</v>
      </c>
      <c r="L10" s="138">
        <v>0</v>
      </c>
    </row>
    <row r="11" ht="19.5" customHeight="1" spans="1:12">
      <c r="A11" s="137" t="s">
        <v>191</v>
      </c>
      <c r="B11" s="137"/>
      <c r="C11" s="137"/>
      <c r="D11" s="137" t="s">
        <v>192</v>
      </c>
      <c r="E11" s="138">
        <v>195212.92</v>
      </c>
      <c r="F11" s="138">
        <v>195212.92</v>
      </c>
      <c r="G11" s="138">
        <v>0</v>
      </c>
      <c r="H11" s="138">
        <v>0</v>
      </c>
      <c r="I11" s="138"/>
      <c r="J11" s="138">
        <v>0</v>
      </c>
      <c r="K11" s="138">
        <v>0</v>
      </c>
      <c r="L11" s="138">
        <v>0</v>
      </c>
    </row>
    <row r="12" ht="19.5" customHeight="1" spans="1:12">
      <c r="A12" s="137" t="s">
        <v>193</v>
      </c>
      <c r="B12" s="137"/>
      <c r="C12" s="137"/>
      <c r="D12" s="137" t="s">
        <v>194</v>
      </c>
      <c r="E12" s="138">
        <v>98212.92</v>
      </c>
      <c r="F12" s="138">
        <v>98212.92</v>
      </c>
      <c r="G12" s="138">
        <v>0</v>
      </c>
      <c r="H12" s="138">
        <v>0</v>
      </c>
      <c r="I12" s="138"/>
      <c r="J12" s="138">
        <v>0</v>
      </c>
      <c r="K12" s="138">
        <v>0</v>
      </c>
      <c r="L12" s="138">
        <v>0</v>
      </c>
    </row>
    <row r="13" ht="19.5" customHeight="1" spans="1:12">
      <c r="A13" s="137" t="s">
        <v>195</v>
      </c>
      <c r="B13" s="137"/>
      <c r="C13" s="137"/>
      <c r="D13" s="137" t="s">
        <v>196</v>
      </c>
      <c r="E13" s="138">
        <v>97000</v>
      </c>
      <c r="F13" s="138">
        <v>97000</v>
      </c>
      <c r="G13" s="138">
        <v>0</v>
      </c>
      <c r="H13" s="138">
        <v>0</v>
      </c>
      <c r="I13" s="138"/>
      <c r="J13" s="138">
        <v>0</v>
      </c>
      <c r="K13" s="138">
        <v>0</v>
      </c>
      <c r="L13" s="138">
        <v>0</v>
      </c>
    </row>
    <row r="14" ht="19.5" customHeight="1" spans="1:12">
      <c r="A14" s="137" t="s">
        <v>197</v>
      </c>
      <c r="B14" s="137"/>
      <c r="C14" s="137"/>
      <c r="D14" s="137" t="s">
        <v>198</v>
      </c>
      <c r="E14" s="138">
        <v>29520</v>
      </c>
      <c r="F14" s="138">
        <v>29520</v>
      </c>
      <c r="G14" s="138">
        <v>0</v>
      </c>
      <c r="H14" s="138">
        <v>0</v>
      </c>
      <c r="I14" s="138"/>
      <c r="J14" s="138">
        <v>0</v>
      </c>
      <c r="K14" s="138">
        <v>0</v>
      </c>
      <c r="L14" s="138">
        <v>0</v>
      </c>
    </row>
    <row r="15" ht="19.5" customHeight="1" spans="1:12">
      <c r="A15" s="137" t="s">
        <v>199</v>
      </c>
      <c r="B15" s="137"/>
      <c r="C15" s="137"/>
      <c r="D15" s="137" t="s">
        <v>200</v>
      </c>
      <c r="E15" s="138">
        <v>29520</v>
      </c>
      <c r="F15" s="138">
        <v>29520</v>
      </c>
      <c r="G15" s="138">
        <v>0</v>
      </c>
      <c r="H15" s="138">
        <v>0</v>
      </c>
      <c r="I15" s="138"/>
      <c r="J15" s="138">
        <v>0</v>
      </c>
      <c r="K15" s="138">
        <v>0</v>
      </c>
      <c r="L15" s="138">
        <v>0</v>
      </c>
    </row>
    <row r="16" ht="19.5" customHeight="1" spans="1:12">
      <c r="A16" s="137" t="s">
        <v>201</v>
      </c>
      <c r="B16" s="137"/>
      <c r="C16" s="137"/>
      <c r="D16" s="137" t="s">
        <v>202</v>
      </c>
      <c r="E16" s="138">
        <v>2259836.26</v>
      </c>
      <c r="F16" s="138">
        <v>2259836.26</v>
      </c>
      <c r="G16" s="138">
        <v>0</v>
      </c>
      <c r="H16" s="138">
        <v>0</v>
      </c>
      <c r="I16" s="138"/>
      <c r="J16" s="138">
        <v>0</v>
      </c>
      <c r="K16" s="138">
        <v>0</v>
      </c>
      <c r="L16" s="138">
        <v>0</v>
      </c>
    </row>
    <row r="17" ht="19.5" customHeight="1" spans="1:12">
      <c r="A17" s="137" t="s">
        <v>203</v>
      </c>
      <c r="B17" s="137"/>
      <c r="C17" s="137"/>
      <c r="D17" s="137" t="s">
        <v>204</v>
      </c>
      <c r="E17" s="138">
        <v>1846293.65</v>
      </c>
      <c r="F17" s="138">
        <v>1846293.65</v>
      </c>
      <c r="G17" s="138">
        <v>0</v>
      </c>
      <c r="H17" s="138">
        <v>0</v>
      </c>
      <c r="I17" s="138"/>
      <c r="J17" s="138">
        <v>0</v>
      </c>
      <c r="K17" s="138">
        <v>0</v>
      </c>
      <c r="L17" s="138">
        <v>0</v>
      </c>
    </row>
    <row r="18" ht="19.5" customHeight="1" spans="1:12">
      <c r="A18" s="137" t="s">
        <v>205</v>
      </c>
      <c r="B18" s="137"/>
      <c r="C18" s="137"/>
      <c r="D18" s="137" t="s">
        <v>206</v>
      </c>
      <c r="E18" s="138">
        <v>180000</v>
      </c>
      <c r="F18" s="138">
        <v>180000</v>
      </c>
      <c r="G18" s="138">
        <v>0</v>
      </c>
      <c r="H18" s="138">
        <v>0</v>
      </c>
      <c r="I18" s="138"/>
      <c r="J18" s="138">
        <v>0</v>
      </c>
      <c r="K18" s="138">
        <v>0</v>
      </c>
      <c r="L18" s="138">
        <v>0</v>
      </c>
    </row>
    <row r="19" ht="19.5" customHeight="1" spans="1:12">
      <c r="A19" s="137" t="s">
        <v>207</v>
      </c>
      <c r="B19" s="137"/>
      <c r="C19" s="137"/>
      <c r="D19" s="137" t="s">
        <v>208</v>
      </c>
      <c r="E19" s="138">
        <v>74405.18</v>
      </c>
      <c r="F19" s="138">
        <v>74405.18</v>
      </c>
      <c r="G19" s="138">
        <v>0</v>
      </c>
      <c r="H19" s="138">
        <v>0</v>
      </c>
      <c r="I19" s="138"/>
      <c r="J19" s="138">
        <v>0</v>
      </c>
      <c r="K19" s="138">
        <v>0</v>
      </c>
      <c r="L19" s="138">
        <v>0</v>
      </c>
    </row>
    <row r="20" ht="19.5" customHeight="1" spans="1:12">
      <c r="A20" s="137" t="s">
        <v>209</v>
      </c>
      <c r="B20" s="137"/>
      <c r="C20" s="137"/>
      <c r="D20" s="137" t="s">
        <v>210</v>
      </c>
      <c r="E20" s="138">
        <v>25957</v>
      </c>
      <c r="F20" s="138">
        <v>25957</v>
      </c>
      <c r="G20" s="138">
        <v>0</v>
      </c>
      <c r="H20" s="138">
        <v>0</v>
      </c>
      <c r="I20" s="138"/>
      <c r="J20" s="138">
        <v>0</v>
      </c>
      <c r="K20" s="138">
        <v>0</v>
      </c>
      <c r="L20" s="138">
        <v>0</v>
      </c>
    </row>
    <row r="21" ht="19.5" customHeight="1" spans="1:12">
      <c r="A21" s="137" t="s">
        <v>211</v>
      </c>
      <c r="B21" s="137"/>
      <c r="C21" s="137"/>
      <c r="D21" s="137" t="s">
        <v>212</v>
      </c>
      <c r="E21" s="138">
        <v>133180.43</v>
      </c>
      <c r="F21" s="138">
        <v>133180.43</v>
      </c>
      <c r="G21" s="138">
        <v>0</v>
      </c>
      <c r="H21" s="138">
        <v>0</v>
      </c>
      <c r="I21" s="138"/>
      <c r="J21" s="138">
        <v>0</v>
      </c>
      <c r="K21" s="138">
        <v>0</v>
      </c>
      <c r="L21" s="138">
        <v>0</v>
      </c>
    </row>
    <row r="22" ht="19.5" customHeight="1" spans="1:12">
      <c r="A22" s="137" t="s">
        <v>213</v>
      </c>
      <c r="B22" s="137"/>
      <c r="C22" s="137"/>
      <c r="D22" s="137" t="s">
        <v>214</v>
      </c>
      <c r="E22" s="138">
        <v>396578.64</v>
      </c>
      <c r="F22" s="138">
        <v>396578.64</v>
      </c>
      <c r="G22" s="138">
        <v>0</v>
      </c>
      <c r="H22" s="138">
        <v>0</v>
      </c>
      <c r="I22" s="138"/>
      <c r="J22" s="138">
        <v>0</v>
      </c>
      <c r="K22" s="138">
        <v>0</v>
      </c>
      <c r="L22" s="138">
        <v>0</v>
      </c>
    </row>
    <row r="23" ht="19.5" customHeight="1" spans="1:12">
      <c r="A23" s="137" t="s">
        <v>215</v>
      </c>
      <c r="B23" s="137"/>
      <c r="C23" s="137"/>
      <c r="D23" s="137" t="s">
        <v>216</v>
      </c>
      <c r="E23" s="138">
        <v>154088.64</v>
      </c>
      <c r="F23" s="138">
        <v>154088.64</v>
      </c>
      <c r="G23" s="138">
        <v>0</v>
      </c>
      <c r="H23" s="138">
        <v>0</v>
      </c>
      <c r="I23" s="138"/>
      <c r="J23" s="138">
        <v>0</v>
      </c>
      <c r="K23" s="138">
        <v>0</v>
      </c>
      <c r="L23" s="138">
        <v>0</v>
      </c>
    </row>
    <row r="24" ht="19.5" customHeight="1" spans="1:12">
      <c r="A24" s="137" t="s">
        <v>217</v>
      </c>
      <c r="B24" s="137"/>
      <c r="C24" s="137"/>
      <c r="D24" s="137" t="s">
        <v>218</v>
      </c>
      <c r="E24" s="138">
        <v>154088.64</v>
      </c>
      <c r="F24" s="138">
        <v>154088.64</v>
      </c>
      <c r="G24" s="138">
        <v>0</v>
      </c>
      <c r="H24" s="138">
        <v>0</v>
      </c>
      <c r="I24" s="138"/>
      <c r="J24" s="138">
        <v>0</v>
      </c>
      <c r="K24" s="138">
        <v>0</v>
      </c>
      <c r="L24" s="138">
        <v>0</v>
      </c>
    </row>
    <row r="25" ht="19.5" customHeight="1" spans="1:12">
      <c r="A25" s="137" t="s">
        <v>219</v>
      </c>
      <c r="B25" s="137"/>
      <c r="C25" s="137"/>
      <c r="D25" s="137" t="s">
        <v>220</v>
      </c>
      <c r="E25" s="138">
        <v>242490</v>
      </c>
      <c r="F25" s="138">
        <v>242490</v>
      </c>
      <c r="G25" s="138">
        <v>0</v>
      </c>
      <c r="H25" s="138">
        <v>0</v>
      </c>
      <c r="I25" s="138"/>
      <c r="J25" s="138">
        <v>0</v>
      </c>
      <c r="K25" s="138">
        <v>0</v>
      </c>
      <c r="L25" s="138">
        <v>0</v>
      </c>
    </row>
    <row r="26" ht="19.5" customHeight="1" spans="1:12">
      <c r="A26" s="137" t="s">
        <v>221</v>
      </c>
      <c r="B26" s="137"/>
      <c r="C26" s="137"/>
      <c r="D26" s="137" t="s">
        <v>222</v>
      </c>
      <c r="E26" s="138">
        <v>242490</v>
      </c>
      <c r="F26" s="138">
        <v>242490</v>
      </c>
      <c r="G26" s="138">
        <v>0</v>
      </c>
      <c r="H26" s="138">
        <v>0</v>
      </c>
      <c r="I26" s="138"/>
      <c r="J26" s="138">
        <v>0</v>
      </c>
      <c r="K26" s="138">
        <v>0</v>
      </c>
      <c r="L26" s="138">
        <v>0</v>
      </c>
    </row>
    <row r="27" ht="19.5" customHeight="1" spans="1:12">
      <c r="A27" s="137" t="s">
        <v>223</v>
      </c>
      <c r="B27" s="137"/>
      <c r="C27" s="137"/>
      <c r="D27" s="137" t="s">
        <v>224</v>
      </c>
      <c r="E27" s="138">
        <v>194768.95</v>
      </c>
      <c r="F27" s="138">
        <v>194768.95</v>
      </c>
      <c r="G27" s="138">
        <v>0</v>
      </c>
      <c r="H27" s="138">
        <v>0</v>
      </c>
      <c r="I27" s="138"/>
      <c r="J27" s="138">
        <v>0</v>
      </c>
      <c r="K27" s="138">
        <v>0</v>
      </c>
      <c r="L27" s="138">
        <v>0</v>
      </c>
    </row>
    <row r="28" ht="19.5" customHeight="1" spans="1:12">
      <c r="A28" s="137" t="s">
        <v>225</v>
      </c>
      <c r="B28" s="137"/>
      <c r="C28" s="137"/>
      <c r="D28" s="137" t="s">
        <v>226</v>
      </c>
      <c r="E28" s="138">
        <v>194768.95</v>
      </c>
      <c r="F28" s="138">
        <v>194768.95</v>
      </c>
      <c r="G28" s="138">
        <v>0</v>
      </c>
      <c r="H28" s="138">
        <v>0</v>
      </c>
      <c r="I28" s="138"/>
      <c r="J28" s="138">
        <v>0</v>
      </c>
      <c r="K28" s="138">
        <v>0</v>
      </c>
      <c r="L28" s="138">
        <v>0</v>
      </c>
    </row>
    <row r="29" ht="19.5" customHeight="1" spans="1:12">
      <c r="A29" s="137" t="s">
        <v>227</v>
      </c>
      <c r="B29" s="137"/>
      <c r="C29" s="137"/>
      <c r="D29" s="137" t="s">
        <v>228</v>
      </c>
      <c r="E29" s="138">
        <v>112209.36</v>
      </c>
      <c r="F29" s="138">
        <v>112209.36</v>
      </c>
      <c r="G29" s="138">
        <v>0</v>
      </c>
      <c r="H29" s="138">
        <v>0</v>
      </c>
      <c r="I29" s="138"/>
      <c r="J29" s="138">
        <v>0</v>
      </c>
      <c r="K29" s="138">
        <v>0</v>
      </c>
      <c r="L29" s="138">
        <v>0</v>
      </c>
    </row>
    <row r="30" ht="19.5" customHeight="1" spans="1:12">
      <c r="A30" s="137" t="s">
        <v>229</v>
      </c>
      <c r="B30" s="137"/>
      <c r="C30" s="137"/>
      <c r="D30" s="137" t="s">
        <v>230</v>
      </c>
      <c r="E30" s="138">
        <v>78361.99</v>
      </c>
      <c r="F30" s="138">
        <v>78361.99</v>
      </c>
      <c r="G30" s="138">
        <v>0</v>
      </c>
      <c r="H30" s="138">
        <v>0</v>
      </c>
      <c r="I30" s="138"/>
      <c r="J30" s="138">
        <v>0</v>
      </c>
      <c r="K30" s="138">
        <v>0</v>
      </c>
      <c r="L30" s="138">
        <v>0</v>
      </c>
    </row>
    <row r="31" ht="19.5" customHeight="1" spans="1:12">
      <c r="A31" s="137" t="s">
        <v>231</v>
      </c>
      <c r="B31" s="137"/>
      <c r="C31" s="137"/>
      <c r="D31" s="137" t="s">
        <v>232</v>
      </c>
      <c r="E31" s="138">
        <v>4197.6</v>
      </c>
      <c r="F31" s="138">
        <v>4197.6</v>
      </c>
      <c r="G31" s="138">
        <v>0</v>
      </c>
      <c r="H31" s="138">
        <v>0</v>
      </c>
      <c r="I31" s="138"/>
      <c r="J31" s="138">
        <v>0</v>
      </c>
      <c r="K31" s="138">
        <v>0</v>
      </c>
      <c r="L31" s="138">
        <v>0</v>
      </c>
    </row>
    <row r="32" ht="19.5" customHeight="1" spans="1:12">
      <c r="A32" s="137" t="s">
        <v>233</v>
      </c>
      <c r="B32" s="137"/>
      <c r="C32" s="137"/>
      <c r="D32" s="137" t="s">
        <v>234</v>
      </c>
      <c r="E32" s="138">
        <v>935259.99</v>
      </c>
      <c r="F32" s="138">
        <v>935259.99</v>
      </c>
      <c r="G32" s="138">
        <v>0</v>
      </c>
      <c r="H32" s="138">
        <v>0</v>
      </c>
      <c r="I32" s="138"/>
      <c r="J32" s="138">
        <v>0</v>
      </c>
      <c r="K32" s="138">
        <v>0</v>
      </c>
      <c r="L32" s="138">
        <v>0</v>
      </c>
    </row>
    <row r="33" ht="19.5" customHeight="1" spans="1:12">
      <c r="A33" s="137" t="s">
        <v>235</v>
      </c>
      <c r="B33" s="137"/>
      <c r="C33" s="137"/>
      <c r="D33" s="137" t="s">
        <v>236</v>
      </c>
      <c r="E33" s="138">
        <v>867940.66</v>
      </c>
      <c r="F33" s="138">
        <v>867940.66</v>
      </c>
      <c r="G33" s="138">
        <v>0</v>
      </c>
      <c r="H33" s="138">
        <v>0</v>
      </c>
      <c r="I33" s="138"/>
      <c r="J33" s="138">
        <v>0</v>
      </c>
      <c r="K33" s="138">
        <v>0</v>
      </c>
      <c r="L33" s="138">
        <v>0</v>
      </c>
    </row>
    <row r="34" ht="19.5" customHeight="1" spans="1:12">
      <c r="A34" s="137" t="s">
        <v>237</v>
      </c>
      <c r="B34" s="137"/>
      <c r="C34" s="137"/>
      <c r="D34" s="137" t="s">
        <v>238</v>
      </c>
      <c r="E34" s="138">
        <v>667940.66</v>
      </c>
      <c r="F34" s="138">
        <v>667940.66</v>
      </c>
      <c r="G34" s="138">
        <v>0</v>
      </c>
      <c r="H34" s="138">
        <v>0</v>
      </c>
      <c r="I34" s="138"/>
      <c r="J34" s="138">
        <v>0</v>
      </c>
      <c r="K34" s="138">
        <v>0</v>
      </c>
      <c r="L34" s="138">
        <v>0</v>
      </c>
    </row>
    <row r="35" ht="19.5" customHeight="1" spans="1:12">
      <c r="A35" s="137" t="s">
        <v>239</v>
      </c>
      <c r="B35" s="137"/>
      <c r="C35" s="137"/>
      <c r="D35" s="137" t="s">
        <v>240</v>
      </c>
      <c r="E35" s="138">
        <v>200000</v>
      </c>
      <c r="F35" s="138">
        <v>200000</v>
      </c>
      <c r="G35" s="138">
        <v>0</v>
      </c>
      <c r="H35" s="138">
        <v>0</v>
      </c>
      <c r="I35" s="138"/>
      <c r="J35" s="138">
        <v>0</v>
      </c>
      <c r="K35" s="138">
        <v>0</v>
      </c>
      <c r="L35" s="138">
        <v>0</v>
      </c>
    </row>
    <row r="36" ht="19.5" customHeight="1" spans="1:12">
      <c r="A36" s="137" t="s">
        <v>241</v>
      </c>
      <c r="B36" s="137"/>
      <c r="C36" s="137"/>
      <c r="D36" s="137" t="s">
        <v>242</v>
      </c>
      <c r="E36" s="138">
        <v>67319.33</v>
      </c>
      <c r="F36" s="138">
        <v>67319.33</v>
      </c>
      <c r="G36" s="138">
        <v>0</v>
      </c>
      <c r="H36" s="138">
        <v>0</v>
      </c>
      <c r="I36" s="138"/>
      <c r="J36" s="138">
        <v>0</v>
      </c>
      <c r="K36" s="138">
        <v>0</v>
      </c>
      <c r="L36" s="138">
        <v>0</v>
      </c>
    </row>
    <row r="37" ht="19.5" customHeight="1" spans="1:12">
      <c r="A37" s="137" t="s">
        <v>243</v>
      </c>
      <c r="B37" s="137"/>
      <c r="C37" s="137"/>
      <c r="D37" s="137" t="s">
        <v>242</v>
      </c>
      <c r="E37" s="138">
        <v>67319.33</v>
      </c>
      <c r="F37" s="138">
        <v>67319.33</v>
      </c>
      <c r="G37" s="138">
        <v>0</v>
      </c>
      <c r="H37" s="138">
        <v>0</v>
      </c>
      <c r="I37" s="138"/>
      <c r="J37" s="138">
        <v>0</v>
      </c>
      <c r="K37" s="138">
        <v>0</v>
      </c>
      <c r="L37" s="138">
        <v>0</v>
      </c>
    </row>
    <row r="38" ht="19.5" customHeight="1" spans="1:12">
      <c r="A38" s="137" t="s">
        <v>244</v>
      </c>
      <c r="B38" s="137"/>
      <c r="C38" s="137"/>
      <c r="D38" s="137" t="s">
        <v>245</v>
      </c>
      <c r="E38" s="138">
        <v>200000</v>
      </c>
      <c r="F38" s="138">
        <v>200000</v>
      </c>
      <c r="G38" s="138">
        <v>0</v>
      </c>
      <c r="H38" s="138">
        <v>0</v>
      </c>
      <c r="I38" s="138"/>
      <c r="J38" s="138">
        <v>0</v>
      </c>
      <c r="K38" s="138">
        <v>0</v>
      </c>
      <c r="L38" s="138">
        <v>0</v>
      </c>
    </row>
    <row r="39" ht="19.5" customHeight="1" spans="1:12">
      <c r="A39" s="137" t="s">
        <v>246</v>
      </c>
      <c r="B39" s="137"/>
      <c r="C39" s="137"/>
      <c r="D39" s="137" t="s">
        <v>247</v>
      </c>
      <c r="E39" s="138">
        <v>200000</v>
      </c>
      <c r="F39" s="138">
        <v>200000</v>
      </c>
      <c r="G39" s="138">
        <v>0</v>
      </c>
      <c r="H39" s="138">
        <v>0</v>
      </c>
      <c r="I39" s="138"/>
      <c r="J39" s="138">
        <v>0</v>
      </c>
      <c r="K39" s="138">
        <v>0</v>
      </c>
      <c r="L39" s="138">
        <v>0</v>
      </c>
    </row>
    <row r="40" ht="19.5" customHeight="1" spans="1:12">
      <c r="A40" s="137" t="s">
        <v>248</v>
      </c>
      <c r="B40" s="137"/>
      <c r="C40" s="137"/>
      <c r="D40" s="137" t="s">
        <v>249</v>
      </c>
      <c r="E40" s="138">
        <v>200000</v>
      </c>
      <c r="F40" s="138">
        <v>200000</v>
      </c>
      <c r="G40" s="138">
        <v>0</v>
      </c>
      <c r="H40" s="138">
        <v>0</v>
      </c>
      <c r="I40" s="138"/>
      <c r="J40" s="138">
        <v>0</v>
      </c>
      <c r="K40" s="138">
        <v>0</v>
      </c>
      <c r="L40" s="138">
        <v>0</v>
      </c>
    </row>
    <row r="41" ht="19.5" customHeight="1" spans="1:12">
      <c r="A41" s="137" t="s">
        <v>250</v>
      </c>
      <c r="B41" s="137"/>
      <c r="C41" s="137"/>
      <c r="D41" s="137" t="s">
        <v>251</v>
      </c>
      <c r="E41" s="138">
        <v>173985</v>
      </c>
      <c r="F41" s="138">
        <v>173985</v>
      </c>
      <c r="G41" s="138">
        <v>0</v>
      </c>
      <c r="H41" s="138">
        <v>0</v>
      </c>
      <c r="I41" s="138"/>
      <c r="J41" s="138">
        <v>0</v>
      </c>
      <c r="K41" s="138">
        <v>0</v>
      </c>
      <c r="L41" s="138">
        <v>0</v>
      </c>
    </row>
    <row r="42" ht="19.5" customHeight="1" spans="1:12">
      <c r="A42" s="137" t="s">
        <v>252</v>
      </c>
      <c r="B42" s="137"/>
      <c r="C42" s="137"/>
      <c r="D42" s="137" t="s">
        <v>253</v>
      </c>
      <c r="E42" s="138">
        <v>173985</v>
      </c>
      <c r="F42" s="138">
        <v>173985</v>
      </c>
      <c r="G42" s="138">
        <v>0</v>
      </c>
      <c r="H42" s="138">
        <v>0</v>
      </c>
      <c r="I42" s="138"/>
      <c r="J42" s="138">
        <v>0</v>
      </c>
      <c r="K42" s="138">
        <v>0</v>
      </c>
      <c r="L42" s="138">
        <v>0</v>
      </c>
    </row>
    <row r="43" ht="19.5" customHeight="1" spans="1:12">
      <c r="A43" s="137" t="s">
        <v>254</v>
      </c>
      <c r="B43" s="137"/>
      <c r="C43" s="137"/>
      <c r="D43" s="137" t="s">
        <v>255</v>
      </c>
      <c r="E43" s="138">
        <v>173985</v>
      </c>
      <c r="F43" s="138">
        <v>173985</v>
      </c>
      <c r="G43" s="138">
        <v>0</v>
      </c>
      <c r="H43" s="138">
        <v>0</v>
      </c>
      <c r="I43" s="138"/>
      <c r="J43" s="138">
        <v>0</v>
      </c>
      <c r="K43" s="138">
        <v>0</v>
      </c>
      <c r="L43" s="138">
        <v>0</v>
      </c>
    </row>
    <row r="44" ht="19.5" customHeight="1" spans="1:12">
      <c r="A44" s="137" t="s">
        <v>256</v>
      </c>
      <c r="B44" s="137"/>
      <c r="C44" s="137"/>
      <c r="D44" s="137"/>
      <c r="E44" s="137"/>
      <c r="F44" s="137"/>
      <c r="G44" s="137"/>
      <c r="H44" s="137"/>
      <c r="I44" s="137"/>
      <c r="J44" s="137"/>
      <c r="K44" s="137"/>
      <c r="L44" s="137"/>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2" workbookViewId="0">
      <selection activeCell="H20" sqref="H20"/>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817</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1200000</v>
      </c>
      <c r="E7" s="10">
        <v>1200000</v>
      </c>
      <c r="F7" s="10">
        <v>867940.66</v>
      </c>
      <c r="G7" s="11">
        <v>10</v>
      </c>
      <c r="H7" s="12" t="str">
        <f t="shared" ref="H7:H10" si="0">IF(E7&gt;0,ROUND(F7/E7,3)*100&amp;"%","—")</f>
        <v>72.3%</v>
      </c>
      <c r="I7" s="15">
        <v>7.2</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0">
        <v>1200000</v>
      </c>
      <c r="E8" s="10">
        <v>1200000</v>
      </c>
      <c r="F8" s="10">
        <v>867940.66</v>
      </c>
      <c r="G8" s="6" t="s">
        <v>545</v>
      </c>
      <c r="H8" s="14" t="str">
        <f t="shared" si="0"/>
        <v>72.3%</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90" customHeight="1" spans="1:10">
      <c r="A12" s="6"/>
      <c r="B12" s="16" t="s">
        <v>818</v>
      </c>
      <c r="C12" s="17"/>
      <c r="D12" s="17"/>
      <c r="E12" s="18"/>
      <c r="F12" s="15" t="s">
        <v>809</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25" t="s">
        <v>660</v>
      </c>
      <c r="B15" s="6" t="s">
        <v>661</v>
      </c>
      <c r="C15" s="6" t="s">
        <v>819</v>
      </c>
      <c r="D15" s="6" t="s">
        <v>663</v>
      </c>
      <c r="E15" s="6">
        <v>1</v>
      </c>
      <c r="F15" s="6" t="s">
        <v>187</v>
      </c>
      <c r="G15" s="24">
        <v>0.98</v>
      </c>
      <c r="H15" s="6">
        <v>20</v>
      </c>
      <c r="I15" s="6">
        <v>19</v>
      </c>
      <c r="J15" s="6"/>
    </row>
    <row r="16" ht="84" customHeight="1" spans="1:10">
      <c r="A16" s="38"/>
      <c r="B16" s="6" t="s">
        <v>661</v>
      </c>
      <c r="C16" s="6" t="s">
        <v>820</v>
      </c>
      <c r="D16" s="6" t="s">
        <v>663</v>
      </c>
      <c r="E16" s="6">
        <v>1</v>
      </c>
      <c r="F16" s="6" t="s">
        <v>821</v>
      </c>
      <c r="G16" s="24">
        <v>1</v>
      </c>
      <c r="H16" s="6">
        <v>20</v>
      </c>
      <c r="I16" s="6">
        <v>20</v>
      </c>
      <c r="J16" s="6"/>
    </row>
    <row r="17" ht="66.95" customHeight="1" spans="1:10">
      <c r="A17" s="25" t="s">
        <v>738</v>
      </c>
      <c r="B17" s="6" t="s">
        <v>686</v>
      </c>
      <c r="C17" s="6" t="s">
        <v>822</v>
      </c>
      <c r="D17" s="6" t="s">
        <v>663</v>
      </c>
      <c r="E17" s="6" t="s">
        <v>789</v>
      </c>
      <c r="F17" s="6" t="s">
        <v>664</v>
      </c>
      <c r="G17" s="24">
        <v>1</v>
      </c>
      <c r="H17" s="6">
        <v>20</v>
      </c>
      <c r="I17" s="6">
        <v>20</v>
      </c>
      <c r="J17" s="6"/>
    </row>
    <row r="18" ht="39" customHeight="1" spans="1:10">
      <c r="A18" s="25" t="s">
        <v>687</v>
      </c>
      <c r="B18" s="6" t="s">
        <v>776</v>
      </c>
      <c r="C18" s="6" t="s">
        <v>823</v>
      </c>
      <c r="D18" s="6" t="s">
        <v>669</v>
      </c>
      <c r="E18" s="149" t="s">
        <v>783</v>
      </c>
      <c r="F18" s="6" t="s">
        <v>664</v>
      </c>
      <c r="G18" s="24">
        <v>1</v>
      </c>
      <c r="H18" s="6">
        <v>30</v>
      </c>
      <c r="I18" s="6">
        <v>28</v>
      </c>
      <c r="J18" s="6"/>
    </row>
    <row r="19" ht="54" customHeight="1" spans="1:10">
      <c r="A19" s="6" t="s">
        <v>721</v>
      </c>
      <c r="B19" s="6"/>
      <c r="C19" s="6"/>
      <c r="D19" s="26" t="s">
        <v>528</v>
      </c>
      <c r="E19" s="27"/>
      <c r="F19" s="27"/>
      <c r="G19" s="27"/>
      <c r="H19" s="27"/>
      <c r="I19" s="33"/>
      <c r="J19" s="34" t="s">
        <v>722</v>
      </c>
    </row>
    <row r="20" ht="25.5" customHeight="1" spans="1:10">
      <c r="A20" s="11" t="s">
        <v>723</v>
      </c>
      <c r="B20" s="11"/>
      <c r="C20" s="11"/>
      <c r="D20" s="11"/>
      <c r="E20" s="11"/>
      <c r="F20" s="11"/>
      <c r="G20" s="11"/>
      <c r="H20" s="11">
        <v>100</v>
      </c>
      <c r="I20" s="35">
        <f>SUM(I7,I15:I18)</f>
        <v>94.2</v>
      </c>
      <c r="J20" s="36" t="s">
        <v>724</v>
      </c>
    </row>
    <row r="21" ht="16.9" customHeight="1"/>
    <row r="22" ht="28.9" customHeight="1" spans="1:10">
      <c r="A22" s="28" t="s">
        <v>691</v>
      </c>
      <c r="B22" s="29"/>
      <c r="C22" s="29"/>
      <c r="D22" s="29"/>
      <c r="E22" s="29"/>
      <c r="F22" s="29"/>
      <c r="G22" s="29"/>
      <c r="H22" s="29"/>
      <c r="I22" s="29"/>
      <c r="J22" s="37"/>
    </row>
    <row r="23" ht="27" customHeight="1" spans="1:10">
      <c r="A23" s="30" t="s">
        <v>692</v>
      </c>
      <c r="B23" s="30"/>
      <c r="C23" s="30"/>
      <c r="D23" s="30"/>
      <c r="E23" s="30"/>
      <c r="F23" s="30"/>
      <c r="G23" s="30"/>
      <c r="H23" s="30"/>
      <c r="I23" s="30"/>
      <c r="J23" s="30"/>
    </row>
    <row r="24" ht="19.15" customHeight="1" spans="1:10">
      <c r="A24" s="30" t="s">
        <v>693</v>
      </c>
      <c r="B24" s="30"/>
      <c r="C24" s="30"/>
      <c r="D24" s="30"/>
      <c r="E24" s="30"/>
      <c r="F24" s="30"/>
      <c r="G24" s="30"/>
      <c r="H24" s="30"/>
      <c r="I24" s="30"/>
      <c r="J24" s="30"/>
    </row>
    <row r="25" ht="18" customHeight="1" spans="1:10">
      <c r="A25" s="30" t="s">
        <v>725</v>
      </c>
      <c r="B25" s="30"/>
      <c r="C25" s="30"/>
      <c r="D25" s="30"/>
      <c r="E25" s="30"/>
      <c r="F25" s="30"/>
      <c r="G25" s="30"/>
      <c r="H25" s="30"/>
      <c r="I25" s="30"/>
      <c r="J25" s="30"/>
    </row>
    <row r="26" ht="18" customHeight="1" spans="1:10">
      <c r="A26" s="30" t="s">
        <v>726</v>
      </c>
      <c r="B26" s="30"/>
      <c r="C26" s="30"/>
      <c r="D26" s="30"/>
      <c r="E26" s="30"/>
      <c r="F26" s="30"/>
      <c r="G26" s="30"/>
      <c r="H26" s="30"/>
      <c r="I26" s="30"/>
      <c r="J26" s="30"/>
    </row>
    <row r="27" ht="18" customHeight="1" spans="1:10">
      <c r="A27" s="30" t="s">
        <v>727</v>
      </c>
      <c r="B27" s="30"/>
      <c r="C27" s="30"/>
      <c r="D27" s="30"/>
      <c r="E27" s="30"/>
      <c r="F27" s="30"/>
      <c r="G27" s="30"/>
      <c r="H27" s="30"/>
      <c r="I27" s="30"/>
      <c r="J27" s="30"/>
    </row>
    <row r="28" ht="24" customHeight="1" spans="1:10">
      <c r="A28" s="30" t="s">
        <v>728</v>
      </c>
      <c r="B28" s="30"/>
      <c r="C28" s="30"/>
      <c r="D28" s="30"/>
      <c r="E28" s="30"/>
      <c r="F28" s="30"/>
      <c r="G28" s="30"/>
      <c r="H28" s="30"/>
      <c r="I28" s="30"/>
      <c r="J28" s="30"/>
    </row>
    <row r="29" ht="24" customHeight="1" spans="1:10">
      <c r="A29" s="30" t="s">
        <v>729</v>
      </c>
      <c r="B29" s="30"/>
      <c r="C29" s="30"/>
      <c r="D29" s="30"/>
      <c r="E29" s="30"/>
      <c r="F29" s="30"/>
      <c r="G29" s="30"/>
      <c r="H29" s="30"/>
      <c r="I29" s="30"/>
      <c r="J29" s="30"/>
    </row>
    <row r="30" ht="24" customHeight="1" spans="1:10">
      <c r="A30" s="30" t="s">
        <v>730</v>
      </c>
      <c r="B30" s="30"/>
      <c r="C30" s="30"/>
      <c r="D30" s="30"/>
      <c r="E30" s="30"/>
      <c r="F30" s="30"/>
      <c r="G30" s="30"/>
      <c r="H30" s="30"/>
      <c r="I30" s="30"/>
      <c r="J30" s="30"/>
    </row>
    <row r="31" ht="14.25" spans="1:10">
      <c r="A31" s="31"/>
      <c r="B31" s="31"/>
      <c r="C31" s="31"/>
      <c r="D31" s="31"/>
      <c r="E31" s="31"/>
      <c r="F31" s="31"/>
      <c r="G31" s="31"/>
      <c r="H31" s="31"/>
      <c r="I31" s="31"/>
      <c r="J31"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9" workbookViewId="0">
      <selection activeCell="H19" sqref="H19"/>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824</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120000</v>
      </c>
      <c r="E7" s="10">
        <v>120000</v>
      </c>
      <c r="F7" s="10">
        <v>67319.33</v>
      </c>
      <c r="G7" s="11">
        <v>10</v>
      </c>
      <c r="H7" s="12" t="str">
        <f t="shared" ref="H7:H10" si="0">IF(E7&gt;0,ROUND(F7/E7,3)*100&amp;"%","—")</f>
        <v>56.1%</v>
      </c>
      <c r="I7" s="15">
        <v>5.6</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120000</v>
      </c>
      <c r="E8" s="13">
        <v>120000</v>
      </c>
      <c r="F8" s="13">
        <v>67319.33</v>
      </c>
      <c r="G8" s="6" t="s">
        <v>545</v>
      </c>
      <c r="H8" s="14" t="str">
        <f t="shared" si="0"/>
        <v>56.1%</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825</v>
      </c>
      <c r="C12" s="17"/>
      <c r="D12" s="17"/>
      <c r="E12" s="18"/>
      <c r="F12" s="15" t="s">
        <v>826</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6" t="s">
        <v>660</v>
      </c>
      <c r="B15" s="6" t="s">
        <v>661</v>
      </c>
      <c r="C15" s="6" t="s">
        <v>827</v>
      </c>
      <c r="D15" s="6" t="s">
        <v>663</v>
      </c>
      <c r="E15" s="6">
        <v>1</v>
      </c>
      <c r="F15" s="6" t="s">
        <v>667</v>
      </c>
      <c r="G15" s="24">
        <v>1</v>
      </c>
      <c r="H15" s="6">
        <v>30</v>
      </c>
      <c r="I15" s="6">
        <v>30</v>
      </c>
      <c r="J15" s="6"/>
    </row>
    <row r="16" ht="81" customHeight="1" spans="1:10">
      <c r="A16" s="25" t="s">
        <v>738</v>
      </c>
      <c r="B16" s="6" t="s">
        <v>686</v>
      </c>
      <c r="C16" s="6" t="s">
        <v>828</v>
      </c>
      <c r="D16" s="6" t="s">
        <v>669</v>
      </c>
      <c r="E16" s="6">
        <v>90</v>
      </c>
      <c r="F16" s="6" t="s">
        <v>664</v>
      </c>
      <c r="G16" s="24">
        <v>0.95</v>
      </c>
      <c r="H16" s="6">
        <v>30</v>
      </c>
      <c r="I16" s="6">
        <v>29</v>
      </c>
      <c r="J16" s="6"/>
    </row>
    <row r="17" ht="39" customHeight="1" spans="1:10">
      <c r="A17" s="25" t="s">
        <v>687</v>
      </c>
      <c r="B17" s="6" t="s">
        <v>776</v>
      </c>
      <c r="C17" s="6" t="s">
        <v>689</v>
      </c>
      <c r="D17" s="6" t="s">
        <v>669</v>
      </c>
      <c r="E17" s="149" t="s">
        <v>783</v>
      </c>
      <c r="F17" s="6" t="s">
        <v>664</v>
      </c>
      <c r="G17" s="24">
        <v>1</v>
      </c>
      <c r="H17" s="6">
        <v>30</v>
      </c>
      <c r="I17" s="6">
        <v>26</v>
      </c>
      <c r="J17" s="6"/>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90.6</v>
      </c>
      <c r="J19" s="36" t="s">
        <v>724</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abSelected="1" topLeftCell="A17" workbookViewId="0">
      <selection activeCell="I19" sqref="I19"/>
    </sheetView>
  </sheetViews>
  <sheetFormatPr defaultColWidth="9" defaultRowHeight="13.5"/>
  <cols>
    <col min="1" max="1" width="8.875" style="4" customWidth="1"/>
    <col min="2" max="2" width="11.125" style="4" customWidth="1"/>
    <col min="3" max="3" width="17.625" style="4" customWidth="1"/>
    <col min="4" max="5" width="11.375" style="4" customWidth="1"/>
    <col min="6" max="6" width="11.25" style="4" customWidth="1"/>
    <col min="7" max="7" width="10" style="4" customWidth="1"/>
    <col min="8" max="8" width="9" style="4"/>
    <col min="9" max="9" width="8.5" style="4" customWidth="1"/>
    <col min="10" max="10" width="15.875" style="4" customWidth="1"/>
    <col min="11" max="16384" width="9" style="4"/>
  </cols>
  <sheetData>
    <row r="1" spans="1:1">
      <c r="A1" s="4" t="s">
        <v>694</v>
      </c>
    </row>
    <row r="2" ht="25.9" customHeight="1" spans="1:10">
      <c r="A2" s="5" t="s">
        <v>695</v>
      </c>
      <c r="B2" s="5"/>
      <c r="C2" s="5"/>
      <c r="D2" s="5"/>
      <c r="E2" s="5"/>
      <c r="F2" s="5"/>
      <c r="G2" s="5"/>
      <c r="H2" s="5"/>
      <c r="I2" s="5"/>
      <c r="J2" s="5"/>
    </row>
    <row r="3" s="1" customFormat="1" ht="13.15" customHeight="1" spans="1:10">
      <c r="A3" s="5"/>
      <c r="B3" s="5"/>
      <c r="C3" s="5"/>
      <c r="D3" s="5"/>
      <c r="E3" s="5"/>
      <c r="F3" s="5"/>
      <c r="G3" s="5"/>
      <c r="H3" s="5"/>
      <c r="I3" s="5"/>
      <c r="J3" s="32" t="s">
        <v>696</v>
      </c>
    </row>
    <row r="4" s="2" customFormat="1" ht="18" customHeight="1" spans="1:256">
      <c r="A4" s="6" t="s">
        <v>697</v>
      </c>
      <c r="B4" s="6"/>
      <c r="C4" s="7" t="s">
        <v>829</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699</v>
      </c>
      <c r="B5" s="6"/>
      <c r="C5" s="8" t="s">
        <v>3</v>
      </c>
      <c r="D5" s="8"/>
      <c r="E5" s="8"/>
      <c r="F5" s="6" t="s">
        <v>700</v>
      </c>
      <c r="G5" s="7" t="s">
        <v>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701</v>
      </c>
      <c r="B6" s="6"/>
      <c r="C6" s="6"/>
      <c r="D6" s="6" t="s">
        <v>634</v>
      </c>
      <c r="E6" s="6" t="s">
        <v>541</v>
      </c>
      <c r="F6" s="6" t="s">
        <v>702</v>
      </c>
      <c r="G6" s="6" t="s">
        <v>703</v>
      </c>
      <c r="H6" s="6" t="s">
        <v>704</v>
      </c>
      <c r="I6" s="6" t="s">
        <v>705</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643</v>
      </c>
      <c r="D7" s="10">
        <v>200000</v>
      </c>
      <c r="E7" s="10">
        <v>200000</v>
      </c>
      <c r="F7" s="10">
        <v>200000</v>
      </c>
      <c r="G7" s="11">
        <v>10</v>
      </c>
      <c r="H7" s="12" t="str">
        <f t="shared" ref="H7:H10" si="0">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706</v>
      </c>
      <c r="D8" s="13">
        <v>200000</v>
      </c>
      <c r="E8" s="13">
        <v>200000</v>
      </c>
      <c r="F8" s="13">
        <v>200000</v>
      </c>
      <c r="G8" s="6" t="s">
        <v>545</v>
      </c>
      <c r="H8" s="14" t="str">
        <f t="shared" si="0"/>
        <v>100%</v>
      </c>
      <c r="I8" s="15" t="s">
        <v>545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707</v>
      </c>
      <c r="D9" s="13">
        <v>0</v>
      </c>
      <c r="E9" s="13">
        <v>0</v>
      </c>
      <c r="F9" s="13">
        <v>0</v>
      </c>
      <c r="G9" s="6" t="s">
        <v>545</v>
      </c>
      <c r="H9" s="14" t="str">
        <f t="shared" si="0"/>
        <v>—</v>
      </c>
      <c r="I9" s="15" t="s">
        <v>545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708</v>
      </c>
      <c r="D10" s="13">
        <v>0</v>
      </c>
      <c r="E10" s="13">
        <v>0</v>
      </c>
      <c r="F10" s="13">
        <v>0</v>
      </c>
      <c r="G10" s="6" t="s">
        <v>545</v>
      </c>
      <c r="H10" s="14" t="str">
        <f t="shared" si="0"/>
        <v>—</v>
      </c>
      <c r="I10" s="15" t="s">
        <v>545</v>
      </c>
      <c r="J10" s="15"/>
    </row>
    <row r="11" ht="18" customHeight="1" spans="1:10">
      <c r="A11" s="6" t="s">
        <v>709</v>
      </c>
      <c r="B11" s="6" t="s">
        <v>710</v>
      </c>
      <c r="C11" s="6"/>
      <c r="D11" s="6"/>
      <c r="E11" s="6"/>
      <c r="F11" s="15" t="s">
        <v>711</v>
      </c>
      <c r="G11" s="15"/>
      <c r="H11" s="15"/>
      <c r="I11" s="15"/>
      <c r="J11" s="15"/>
    </row>
    <row r="12" ht="63" customHeight="1" spans="1:10">
      <c r="A12" s="6"/>
      <c r="B12" s="16" t="s">
        <v>830</v>
      </c>
      <c r="C12" s="17"/>
      <c r="D12" s="17"/>
      <c r="E12" s="18"/>
      <c r="F12" s="15" t="s">
        <v>809</v>
      </c>
      <c r="G12" s="15"/>
      <c r="H12" s="15"/>
      <c r="I12" s="15"/>
      <c r="J12" s="15"/>
    </row>
    <row r="13" ht="36" customHeight="1" spans="1:10">
      <c r="A13" s="19" t="s">
        <v>651</v>
      </c>
      <c r="B13" s="20"/>
      <c r="C13" s="21"/>
      <c r="D13" s="19" t="s">
        <v>714</v>
      </c>
      <c r="E13" s="20"/>
      <c r="F13" s="21"/>
      <c r="G13" s="22" t="s">
        <v>655</v>
      </c>
      <c r="H13" s="22" t="s">
        <v>715</v>
      </c>
      <c r="I13" s="22" t="s">
        <v>705</v>
      </c>
      <c r="J13" s="22" t="s">
        <v>656</v>
      </c>
    </row>
    <row r="14" ht="36" customHeight="1" spans="1:10">
      <c r="A14" s="19" t="s">
        <v>657</v>
      </c>
      <c r="B14" s="6" t="s">
        <v>658</v>
      </c>
      <c r="C14" s="6" t="s">
        <v>659</v>
      </c>
      <c r="D14" s="6" t="s">
        <v>652</v>
      </c>
      <c r="E14" s="6" t="s">
        <v>653</v>
      </c>
      <c r="F14" s="6" t="s">
        <v>654</v>
      </c>
      <c r="G14" s="23"/>
      <c r="H14" s="23"/>
      <c r="I14" s="23"/>
      <c r="J14" s="23"/>
    </row>
    <row r="15" ht="84" customHeight="1" spans="1:10">
      <c r="A15" s="6" t="s">
        <v>660</v>
      </c>
      <c r="B15" s="6" t="s">
        <v>661</v>
      </c>
      <c r="C15" s="6" t="s">
        <v>831</v>
      </c>
      <c r="D15" s="6" t="s">
        <v>663</v>
      </c>
      <c r="E15" s="6">
        <v>1</v>
      </c>
      <c r="F15" s="6" t="s">
        <v>832</v>
      </c>
      <c r="G15" s="24">
        <v>1</v>
      </c>
      <c r="H15" s="6">
        <v>30</v>
      </c>
      <c r="I15" s="6">
        <v>30</v>
      </c>
      <c r="J15" s="6"/>
    </row>
    <row r="16" ht="81" customHeight="1" spans="1:10">
      <c r="A16" s="25" t="s">
        <v>738</v>
      </c>
      <c r="B16" s="6" t="s">
        <v>686</v>
      </c>
      <c r="C16" s="6" t="s">
        <v>833</v>
      </c>
      <c r="D16" s="6" t="s">
        <v>669</v>
      </c>
      <c r="E16" s="6">
        <v>90</v>
      </c>
      <c r="F16" s="6" t="s">
        <v>664</v>
      </c>
      <c r="G16" s="24">
        <v>0.98</v>
      </c>
      <c r="H16" s="6">
        <v>30</v>
      </c>
      <c r="I16" s="6">
        <v>28.5</v>
      </c>
      <c r="J16" s="6"/>
    </row>
    <row r="17" ht="39" customHeight="1" spans="1:10">
      <c r="A17" s="25" t="s">
        <v>687</v>
      </c>
      <c r="B17" s="6" t="s">
        <v>776</v>
      </c>
      <c r="C17" s="6" t="s">
        <v>806</v>
      </c>
      <c r="D17" s="6" t="s">
        <v>669</v>
      </c>
      <c r="E17" s="149" t="s">
        <v>783</v>
      </c>
      <c r="F17" s="6" t="s">
        <v>664</v>
      </c>
      <c r="G17" s="24">
        <v>0.99</v>
      </c>
      <c r="H17" s="6">
        <v>30</v>
      </c>
      <c r="I17" s="6">
        <v>28</v>
      </c>
      <c r="J17" s="6"/>
    </row>
    <row r="18" ht="54" customHeight="1" spans="1:10">
      <c r="A18" s="6" t="s">
        <v>721</v>
      </c>
      <c r="B18" s="6"/>
      <c r="C18" s="6"/>
      <c r="D18" s="26" t="s">
        <v>528</v>
      </c>
      <c r="E18" s="27"/>
      <c r="F18" s="27"/>
      <c r="G18" s="27"/>
      <c r="H18" s="27"/>
      <c r="I18" s="33"/>
      <c r="J18" s="34" t="s">
        <v>722</v>
      </c>
    </row>
    <row r="19" ht="25.5" customHeight="1" spans="1:10">
      <c r="A19" s="11" t="s">
        <v>723</v>
      </c>
      <c r="B19" s="11"/>
      <c r="C19" s="11"/>
      <c r="D19" s="11"/>
      <c r="E19" s="11"/>
      <c r="F19" s="11"/>
      <c r="G19" s="11"/>
      <c r="H19" s="11">
        <v>100</v>
      </c>
      <c r="I19" s="35">
        <f>SUM(I7,I15:I17)</f>
        <v>96.5</v>
      </c>
      <c r="J19" s="36" t="s">
        <v>724</v>
      </c>
    </row>
    <row r="20" ht="16.9" customHeight="1"/>
    <row r="21" ht="28.9" customHeight="1" spans="1:10">
      <c r="A21" s="28" t="s">
        <v>691</v>
      </c>
      <c r="B21" s="29"/>
      <c r="C21" s="29"/>
      <c r="D21" s="29"/>
      <c r="E21" s="29"/>
      <c r="F21" s="29"/>
      <c r="G21" s="29"/>
      <c r="H21" s="29"/>
      <c r="I21" s="29"/>
      <c r="J21" s="37"/>
    </row>
    <row r="22" ht="27" customHeight="1" spans="1:10">
      <c r="A22" s="30" t="s">
        <v>692</v>
      </c>
      <c r="B22" s="30"/>
      <c r="C22" s="30"/>
      <c r="D22" s="30"/>
      <c r="E22" s="30"/>
      <c r="F22" s="30"/>
      <c r="G22" s="30"/>
      <c r="H22" s="30"/>
      <c r="I22" s="30"/>
      <c r="J22" s="30"/>
    </row>
    <row r="23" ht="19.15" customHeight="1" spans="1:10">
      <c r="A23" s="30" t="s">
        <v>693</v>
      </c>
      <c r="B23" s="30"/>
      <c r="C23" s="30"/>
      <c r="D23" s="30"/>
      <c r="E23" s="30"/>
      <c r="F23" s="30"/>
      <c r="G23" s="30"/>
      <c r="H23" s="30"/>
      <c r="I23" s="30"/>
      <c r="J23" s="30"/>
    </row>
    <row r="24" ht="18" customHeight="1" spans="1:10">
      <c r="A24" s="30" t="s">
        <v>725</v>
      </c>
      <c r="B24" s="30"/>
      <c r="C24" s="30"/>
      <c r="D24" s="30"/>
      <c r="E24" s="30"/>
      <c r="F24" s="30"/>
      <c r="G24" s="30"/>
      <c r="H24" s="30"/>
      <c r="I24" s="30"/>
      <c r="J24" s="30"/>
    </row>
    <row r="25" ht="18" customHeight="1" spans="1:10">
      <c r="A25" s="30" t="s">
        <v>726</v>
      </c>
      <c r="B25" s="30"/>
      <c r="C25" s="30"/>
      <c r="D25" s="30"/>
      <c r="E25" s="30"/>
      <c r="F25" s="30"/>
      <c r="G25" s="30"/>
      <c r="H25" s="30"/>
      <c r="I25" s="30"/>
      <c r="J25" s="30"/>
    </row>
    <row r="26" ht="18" customHeight="1" spans="1:10">
      <c r="A26" s="30" t="s">
        <v>727</v>
      </c>
      <c r="B26" s="30"/>
      <c r="C26" s="30"/>
      <c r="D26" s="30"/>
      <c r="E26" s="30"/>
      <c r="F26" s="30"/>
      <c r="G26" s="30"/>
      <c r="H26" s="30"/>
      <c r="I26" s="30"/>
      <c r="J26" s="30"/>
    </row>
    <row r="27" ht="24" customHeight="1" spans="1:10">
      <c r="A27" s="30" t="s">
        <v>728</v>
      </c>
      <c r="B27" s="30"/>
      <c r="C27" s="30"/>
      <c r="D27" s="30"/>
      <c r="E27" s="30"/>
      <c r="F27" s="30"/>
      <c r="G27" s="30"/>
      <c r="H27" s="30"/>
      <c r="I27" s="30"/>
      <c r="J27" s="30"/>
    </row>
    <row r="28" ht="24" customHeight="1" spans="1:10">
      <c r="A28" s="30" t="s">
        <v>729</v>
      </c>
      <c r="B28" s="30"/>
      <c r="C28" s="30"/>
      <c r="D28" s="30"/>
      <c r="E28" s="30"/>
      <c r="F28" s="30"/>
      <c r="G28" s="30"/>
      <c r="H28" s="30"/>
      <c r="I28" s="30"/>
      <c r="J28" s="30"/>
    </row>
    <row r="29" ht="24" customHeight="1" spans="1:10">
      <c r="A29" s="30" t="s">
        <v>730</v>
      </c>
      <c r="B29" s="30"/>
      <c r="C29" s="30"/>
      <c r="D29" s="30"/>
      <c r="E29" s="30"/>
      <c r="F29" s="30"/>
      <c r="G29" s="30"/>
      <c r="H29" s="30"/>
      <c r="I29" s="30"/>
      <c r="J29" s="30"/>
    </row>
    <row r="30" ht="14.25" spans="1:10">
      <c r="A30" s="31"/>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zoomScale="70" zoomScaleNormal="70" workbookViewId="0">
      <pane xSplit="1" ySplit="6" topLeftCell="B7" activePane="bottomRight" state="frozen"/>
      <selection/>
      <selection pane="topRight"/>
      <selection pane="bottomLeft"/>
      <selection pane="bottomRight" activeCell="H10" sqref="H10"/>
    </sheetView>
  </sheetViews>
  <sheetFormatPr defaultColWidth="9" defaultRowHeight="13.5"/>
  <cols>
    <col min="1" max="3" width="3.25" style="133" customWidth="1"/>
    <col min="4" max="4" width="34.625" style="133" customWidth="1"/>
    <col min="5" max="10" width="18.75" style="133" customWidth="1"/>
    <col min="11" max="16384" width="9" style="133"/>
  </cols>
  <sheetData>
    <row r="1" ht="27" spans="6:6">
      <c r="F1" s="143" t="s">
        <v>257</v>
      </c>
    </row>
    <row r="2" ht="14.25" spans="10:10">
      <c r="J2" s="135" t="s">
        <v>258</v>
      </c>
    </row>
    <row r="3" ht="14.25" spans="1:10">
      <c r="A3" s="135" t="s">
        <v>61</v>
      </c>
      <c r="J3" s="135" t="s">
        <v>62</v>
      </c>
    </row>
    <row r="4" ht="19.5" customHeight="1" spans="1:10">
      <c r="A4" s="136" t="s">
        <v>65</v>
      </c>
      <c r="B4" s="136"/>
      <c r="C4" s="136"/>
      <c r="D4" s="136"/>
      <c r="E4" s="140" t="s">
        <v>158</v>
      </c>
      <c r="F4" s="140" t="s">
        <v>259</v>
      </c>
      <c r="G4" s="140" t="s">
        <v>260</v>
      </c>
      <c r="H4" s="140" t="s">
        <v>261</v>
      </c>
      <c r="I4" s="140" t="s">
        <v>262</v>
      </c>
      <c r="J4" s="140" t="s">
        <v>263</v>
      </c>
    </row>
    <row r="5" ht="19.5" customHeight="1" spans="1:10">
      <c r="A5" s="140" t="s">
        <v>181</v>
      </c>
      <c r="B5" s="140"/>
      <c r="C5" s="140"/>
      <c r="D5" s="136" t="s">
        <v>182</v>
      </c>
      <c r="E5" s="140"/>
      <c r="F5" s="140"/>
      <c r="G5" s="140"/>
      <c r="H5" s="140"/>
      <c r="I5" s="140"/>
      <c r="J5" s="140"/>
    </row>
    <row r="6" ht="19.5" customHeight="1" spans="1:10">
      <c r="A6" s="140"/>
      <c r="B6" s="140"/>
      <c r="C6" s="140"/>
      <c r="D6" s="136"/>
      <c r="E6" s="140"/>
      <c r="F6" s="140"/>
      <c r="G6" s="140"/>
      <c r="H6" s="140"/>
      <c r="I6" s="140"/>
      <c r="J6" s="140"/>
    </row>
    <row r="7" ht="19.5" customHeight="1" spans="1:10">
      <c r="A7" s="140"/>
      <c r="B7" s="140"/>
      <c r="C7" s="140"/>
      <c r="D7" s="136"/>
      <c r="E7" s="140"/>
      <c r="F7" s="140"/>
      <c r="G7" s="140"/>
      <c r="H7" s="140"/>
      <c r="I7" s="140"/>
      <c r="J7" s="140"/>
    </row>
    <row r="8" ht="19.5" customHeight="1" spans="1:10">
      <c r="A8" s="136" t="s">
        <v>185</v>
      </c>
      <c r="B8" s="136" t="s">
        <v>186</v>
      </c>
      <c r="C8" s="136" t="s">
        <v>187</v>
      </c>
      <c r="D8" s="136" t="s">
        <v>69</v>
      </c>
      <c r="E8" s="140" t="s">
        <v>70</v>
      </c>
      <c r="F8" s="140" t="s">
        <v>71</v>
      </c>
      <c r="G8" s="140" t="s">
        <v>79</v>
      </c>
      <c r="H8" s="140" t="s">
        <v>83</v>
      </c>
      <c r="I8" s="140" t="s">
        <v>87</v>
      </c>
      <c r="J8" s="140" t="s">
        <v>91</v>
      </c>
    </row>
    <row r="9" ht="19.5" customHeight="1" spans="1:10">
      <c r="A9" s="136"/>
      <c r="B9" s="136"/>
      <c r="C9" s="136"/>
      <c r="D9" s="136" t="s">
        <v>188</v>
      </c>
      <c r="E9" s="138">
        <v>4385161.76</v>
      </c>
      <c r="F9" s="138">
        <v>2791626.24</v>
      </c>
      <c r="G9" s="138">
        <v>1593535.52</v>
      </c>
      <c r="H9" s="138"/>
      <c r="I9" s="138"/>
      <c r="J9" s="138"/>
    </row>
    <row r="10" ht="19.5" customHeight="1" spans="1:10">
      <c r="A10" s="137" t="s">
        <v>189</v>
      </c>
      <c r="B10" s="137"/>
      <c r="C10" s="137"/>
      <c r="D10" s="137" t="s">
        <v>190</v>
      </c>
      <c r="E10" s="138">
        <v>2484569.18</v>
      </c>
      <c r="F10" s="138">
        <v>2026293.65</v>
      </c>
      <c r="G10" s="138">
        <v>458275.53</v>
      </c>
      <c r="H10" s="138"/>
      <c r="I10" s="138"/>
      <c r="J10" s="138"/>
    </row>
    <row r="11" ht="19.5" customHeight="1" spans="1:10">
      <c r="A11" s="137" t="s">
        <v>191</v>
      </c>
      <c r="B11" s="137"/>
      <c r="C11" s="137"/>
      <c r="D11" s="137" t="s">
        <v>192</v>
      </c>
      <c r="E11" s="138">
        <v>195212.92</v>
      </c>
      <c r="F11" s="138"/>
      <c r="G11" s="138">
        <v>195212.92</v>
      </c>
      <c r="H11" s="138"/>
      <c r="I11" s="138"/>
      <c r="J11" s="138"/>
    </row>
    <row r="12" ht="19.5" customHeight="1" spans="1:10">
      <c r="A12" s="137" t="s">
        <v>193</v>
      </c>
      <c r="B12" s="137"/>
      <c r="C12" s="137"/>
      <c r="D12" s="137" t="s">
        <v>194</v>
      </c>
      <c r="E12" s="138">
        <v>98212.92</v>
      </c>
      <c r="F12" s="138"/>
      <c r="G12" s="138">
        <v>98212.92</v>
      </c>
      <c r="H12" s="138"/>
      <c r="I12" s="138"/>
      <c r="J12" s="138"/>
    </row>
    <row r="13" ht="19.5" customHeight="1" spans="1:10">
      <c r="A13" s="137" t="s">
        <v>195</v>
      </c>
      <c r="B13" s="137"/>
      <c r="C13" s="137"/>
      <c r="D13" s="137" t="s">
        <v>196</v>
      </c>
      <c r="E13" s="138">
        <v>97000</v>
      </c>
      <c r="F13" s="138"/>
      <c r="G13" s="138">
        <v>97000</v>
      </c>
      <c r="H13" s="138"/>
      <c r="I13" s="138"/>
      <c r="J13" s="138"/>
    </row>
    <row r="14" ht="19.5" customHeight="1" spans="1:10">
      <c r="A14" s="137" t="s">
        <v>197</v>
      </c>
      <c r="B14" s="137"/>
      <c r="C14" s="137"/>
      <c r="D14" s="137" t="s">
        <v>198</v>
      </c>
      <c r="E14" s="138">
        <v>29520</v>
      </c>
      <c r="F14" s="138"/>
      <c r="G14" s="138">
        <v>29520</v>
      </c>
      <c r="H14" s="138"/>
      <c r="I14" s="138"/>
      <c r="J14" s="138"/>
    </row>
    <row r="15" ht="19.5" customHeight="1" spans="1:10">
      <c r="A15" s="137" t="s">
        <v>199</v>
      </c>
      <c r="B15" s="137"/>
      <c r="C15" s="137"/>
      <c r="D15" s="137" t="s">
        <v>200</v>
      </c>
      <c r="E15" s="138">
        <v>29520</v>
      </c>
      <c r="F15" s="138"/>
      <c r="G15" s="138">
        <v>29520</v>
      </c>
      <c r="H15" s="138"/>
      <c r="I15" s="138"/>
      <c r="J15" s="138"/>
    </row>
    <row r="16" ht="19.5" customHeight="1" spans="1:10">
      <c r="A16" s="137" t="s">
        <v>201</v>
      </c>
      <c r="B16" s="137"/>
      <c r="C16" s="137"/>
      <c r="D16" s="137" t="s">
        <v>202</v>
      </c>
      <c r="E16" s="138">
        <v>2259836.26</v>
      </c>
      <c r="F16" s="138">
        <v>2026293.65</v>
      </c>
      <c r="G16" s="138">
        <v>233542.61</v>
      </c>
      <c r="H16" s="138"/>
      <c r="I16" s="138"/>
      <c r="J16" s="138"/>
    </row>
    <row r="17" ht="19.5" customHeight="1" spans="1:10">
      <c r="A17" s="137" t="s">
        <v>203</v>
      </c>
      <c r="B17" s="137"/>
      <c r="C17" s="137"/>
      <c r="D17" s="137" t="s">
        <v>204</v>
      </c>
      <c r="E17" s="138">
        <v>1846293.65</v>
      </c>
      <c r="F17" s="138">
        <v>1846293.65</v>
      </c>
      <c r="G17" s="138"/>
      <c r="H17" s="138"/>
      <c r="I17" s="138"/>
      <c r="J17" s="138"/>
    </row>
    <row r="18" ht="19.5" customHeight="1" spans="1:10">
      <c r="A18" s="137" t="s">
        <v>205</v>
      </c>
      <c r="B18" s="137"/>
      <c r="C18" s="137"/>
      <c r="D18" s="137" t="s">
        <v>206</v>
      </c>
      <c r="E18" s="138">
        <v>180000</v>
      </c>
      <c r="F18" s="138">
        <v>180000</v>
      </c>
      <c r="G18" s="138"/>
      <c r="H18" s="138"/>
      <c r="I18" s="138"/>
      <c r="J18" s="138"/>
    </row>
    <row r="19" ht="19.5" customHeight="1" spans="1:10">
      <c r="A19" s="137" t="s">
        <v>207</v>
      </c>
      <c r="B19" s="137"/>
      <c r="C19" s="137"/>
      <c r="D19" s="137" t="s">
        <v>208</v>
      </c>
      <c r="E19" s="138">
        <v>74405.18</v>
      </c>
      <c r="F19" s="138"/>
      <c r="G19" s="138">
        <v>74405.18</v>
      </c>
      <c r="H19" s="138"/>
      <c r="I19" s="138"/>
      <c r="J19" s="138"/>
    </row>
    <row r="20" ht="19.5" customHeight="1" spans="1:10">
      <c r="A20" s="137" t="s">
        <v>209</v>
      </c>
      <c r="B20" s="137"/>
      <c r="C20" s="137"/>
      <c r="D20" s="137" t="s">
        <v>210</v>
      </c>
      <c r="E20" s="138">
        <v>25957</v>
      </c>
      <c r="F20" s="138"/>
      <c r="G20" s="138">
        <v>25957</v>
      </c>
      <c r="H20" s="138"/>
      <c r="I20" s="138"/>
      <c r="J20" s="138"/>
    </row>
    <row r="21" ht="19.5" customHeight="1" spans="1:10">
      <c r="A21" s="137" t="s">
        <v>211</v>
      </c>
      <c r="B21" s="137"/>
      <c r="C21" s="137"/>
      <c r="D21" s="137" t="s">
        <v>212</v>
      </c>
      <c r="E21" s="138">
        <v>133180.43</v>
      </c>
      <c r="F21" s="138"/>
      <c r="G21" s="138">
        <v>133180.43</v>
      </c>
      <c r="H21" s="138"/>
      <c r="I21" s="138"/>
      <c r="J21" s="138"/>
    </row>
    <row r="22" ht="19.5" customHeight="1" spans="1:10">
      <c r="A22" s="137" t="s">
        <v>213</v>
      </c>
      <c r="B22" s="137"/>
      <c r="C22" s="137"/>
      <c r="D22" s="137" t="s">
        <v>214</v>
      </c>
      <c r="E22" s="138">
        <v>396578.64</v>
      </c>
      <c r="F22" s="138">
        <v>396578.64</v>
      </c>
      <c r="G22" s="138"/>
      <c r="H22" s="138"/>
      <c r="I22" s="138"/>
      <c r="J22" s="138"/>
    </row>
    <row r="23" ht="19.5" customHeight="1" spans="1:10">
      <c r="A23" s="137" t="s">
        <v>215</v>
      </c>
      <c r="B23" s="137"/>
      <c r="C23" s="137"/>
      <c r="D23" s="137" t="s">
        <v>216</v>
      </c>
      <c r="E23" s="138">
        <v>154088.64</v>
      </c>
      <c r="F23" s="138">
        <v>154088.64</v>
      </c>
      <c r="G23" s="138"/>
      <c r="H23" s="138"/>
      <c r="I23" s="138"/>
      <c r="J23" s="138"/>
    </row>
    <row r="24" ht="19.5" customHeight="1" spans="1:10">
      <c r="A24" s="137" t="s">
        <v>217</v>
      </c>
      <c r="B24" s="137"/>
      <c r="C24" s="137"/>
      <c r="D24" s="137" t="s">
        <v>218</v>
      </c>
      <c r="E24" s="138">
        <v>154088.64</v>
      </c>
      <c r="F24" s="138">
        <v>154088.64</v>
      </c>
      <c r="G24" s="138"/>
      <c r="H24" s="138"/>
      <c r="I24" s="138"/>
      <c r="J24" s="138"/>
    </row>
    <row r="25" ht="19.5" customHeight="1" spans="1:10">
      <c r="A25" s="137" t="s">
        <v>219</v>
      </c>
      <c r="B25" s="137"/>
      <c r="C25" s="137"/>
      <c r="D25" s="137" t="s">
        <v>220</v>
      </c>
      <c r="E25" s="138">
        <v>242490</v>
      </c>
      <c r="F25" s="138">
        <v>242490</v>
      </c>
      <c r="G25" s="138"/>
      <c r="H25" s="138"/>
      <c r="I25" s="138"/>
      <c r="J25" s="138"/>
    </row>
    <row r="26" ht="19.5" customHeight="1" spans="1:10">
      <c r="A26" s="137" t="s">
        <v>221</v>
      </c>
      <c r="B26" s="137"/>
      <c r="C26" s="137"/>
      <c r="D26" s="137" t="s">
        <v>222</v>
      </c>
      <c r="E26" s="138">
        <v>242490</v>
      </c>
      <c r="F26" s="138">
        <v>242490</v>
      </c>
      <c r="G26" s="138"/>
      <c r="H26" s="138"/>
      <c r="I26" s="138"/>
      <c r="J26" s="138"/>
    </row>
    <row r="27" ht="19.5" customHeight="1" spans="1:10">
      <c r="A27" s="137" t="s">
        <v>223</v>
      </c>
      <c r="B27" s="137"/>
      <c r="C27" s="137"/>
      <c r="D27" s="137" t="s">
        <v>224</v>
      </c>
      <c r="E27" s="138">
        <v>194768.95</v>
      </c>
      <c r="F27" s="138">
        <v>194768.95</v>
      </c>
      <c r="G27" s="138"/>
      <c r="H27" s="138"/>
      <c r="I27" s="138"/>
      <c r="J27" s="138"/>
    </row>
    <row r="28" ht="19.5" customHeight="1" spans="1:10">
      <c r="A28" s="137" t="s">
        <v>225</v>
      </c>
      <c r="B28" s="137"/>
      <c r="C28" s="137"/>
      <c r="D28" s="137" t="s">
        <v>226</v>
      </c>
      <c r="E28" s="138">
        <v>194768.95</v>
      </c>
      <c r="F28" s="138">
        <v>194768.95</v>
      </c>
      <c r="G28" s="138"/>
      <c r="H28" s="138"/>
      <c r="I28" s="138"/>
      <c r="J28" s="138"/>
    </row>
    <row r="29" ht="19.5" customHeight="1" spans="1:10">
      <c r="A29" s="137" t="s">
        <v>227</v>
      </c>
      <c r="B29" s="137"/>
      <c r="C29" s="137"/>
      <c r="D29" s="137" t="s">
        <v>228</v>
      </c>
      <c r="E29" s="138">
        <v>112209.36</v>
      </c>
      <c r="F29" s="138">
        <v>112209.36</v>
      </c>
      <c r="G29" s="138"/>
      <c r="H29" s="138"/>
      <c r="I29" s="138"/>
      <c r="J29" s="138"/>
    </row>
    <row r="30" ht="19.5" customHeight="1" spans="1:10">
      <c r="A30" s="137" t="s">
        <v>229</v>
      </c>
      <c r="B30" s="137"/>
      <c r="C30" s="137"/>
      <c r="D30" s="137" t="s">
        <v>230</v>
      </c>
      <c r="E30" s="138">
        <v>78361.99</v>
      </c>
      <c r="F30" s="138">
        <v>78361.99</v>
      </c>
      <c r="G30" s="138"/>
      <c r="H30" s="138"/>
      <c r="I30" s="138"/>
      <c r="J30" s="138"/>
    </row>
    <row r="31" ht="19.5" customHeight="1" spans="1:10">
      <c r="A31" s="137" t="s">
        <v>231</v>
      </c>
      <c r="B31" s="137"/>
      <c r="C31" s="137"/>
      <c r="D31" s="137" t="s">
        <v>232</v>
      </c>
      <c r="E31" s="138">
        <v>4197.6</v>
      </c>
      <c r="F31" s="138">
        <v>4197.6</v>
      </c>
      <c r="G31" s="138"/>
      <c r="H31" s="138"/>
      <c r="I31" s="138"/>
      <c r="J31" s="138"/>
    </row>
    <row r="32" ht="19.5" customHeight="1" spans="1:10">
      <c r="A32" s="137" t="s">
        <v>233</v>
      </c>
      <c r="B32" s="137"/>
      <c r="C32" s="137"/>
      <c r="D32" s="137" t="s">
        <v>234</v>
      </c>
      <c r="E32" s="138">
        <v>935259.99</v>
      </c>
      <c r="F32" s="138"/>
      <c r="G32" s="138">
        <v>935259.99</v>
      </c>
      <c r="H32" s="138"/>
      <c r="I32" s="138"/>
      <c r="J32" s="138"/>
    </row>
    <row r="33" ht="19.5" customHeight="1" spans="1:10">
      <c r="A33" s="137" t="s">
        <v>235</v>
      </c>
      <c r="B33" s="137"/>
      <c r="C33" s="137"/>
      <c r="D33" s="137" t="s">
        <v>236</v>
      </c>
      <c r="E33" s="138">
        <v>867940.66</v>
      </c>
      <c r="F33" s="138"/>
      <c r="G33" s="138">
        <v>867940.66</v>
      </c>
      <c r="H33" s="138"/>
      <c r="I33" s="138"/>
      <c r="J33" s="138"/>
    </row>
    <row r="34" ht="19.5" customHeight="1" spans="1:10">
      <c r="A34" s="137" t="s">
        <v>237</v>
      </c>
      <c r="B34" s="137"/>
      <c r="C34" s="137"/>
      <c r="D34" s="137" t="s">
        <v>238</v>
      </c>
      <c r="E34" s="138">
        <v>667940.66</v>
      </c>
      <c r="F34" s="138"/>
      <c r="G34" s="138">
        <v>667940.66</v>
      </c>
      <c r="H34" s="138"/>
      <c r="I34" s="138"/>
      <c r="J34" s="138"/>
    </row>
    <row r="35" ht="19.5" customHeight="1" spans="1:10">
      <c r="A35" s="137" t="s">
        <v>239</v>
      </c>
      <c r="B35" s="137"/>
      <c r="C35" s="137"/>
      <c r="D35" s="137" t="s">
        <v>240</v>
      </c>
      <c r="E35" s="138">
        <v>200000</v>
      </c>
      <c r="F35" s="138"/>
      <c r="G35" s="138">
        <v>200000</v>
      </c>
      <c r="H35" s="138"/>
      <c r="I35" s="138"/>
      <c r="J35" s="138"/>
    </row>
    <row r="36" ht="19.5" customHeight="1" spans="1:10">
      <c r="A36" s="137" t="s">
        <v>241</v>
      </c>
      <c r="B36" s="137"/>
      <c r="C36" s="137"/>
      <c r="D36" s="137" t="s">
        <v>242</v>
      </c>
      <c r="E36" s="138">
        <v>67319.33</v>
      </c>
      <c r="F36" s="138"/>
      <c r="G36" s="138">
        <v>67319.33</v>
      </c>
      <c r="H36" s="138"/>
      <c r="I36" s="138"/>
      <c r="J36" s="138"/>
    </row>
    <row r="37" ht="19.5" customHeight="1" spans="1:10">
      <c r="A37" s="137" t="s">
        <v>243</v>
      </c>
      <c r="B37" s="137"/>
      <c r="C37" s="137"/>
      <c r="D37" s="137" t="s">
        <v>242</v>
      </c>
      <c r="E37" s="138">
        <v>67319.33</v>
      </c>
      <c r="F37" s="138"/>
      <c r="G37" s="138">
        <v>67319.33</v>
      </c>
      <c r="H37" s="138"/>
      <c r="I37" s="138"/>
      <c r="J37" s="138"/>
    </row>
    <row r="38" ht="19.5" customHeight="1" spans="1:10">
      <c r="A38" s="137" t="s">
        <v>244</v>
      </c>
      <c r="B38" s="137"/>
      <c r="C38" s="137"/>
      <c r="D38" s="137" t="s">
        <v>245</v>
      </c>
      <c r="E38" s="138">
        <v>200000</v>
      </c>
      <c r="F38" s="138"/>
      <c r="G38" s="138">
        <v>200000</v>
      </c>
      <c r="H38" s="138"/>
      <c r="I38" s="138"/>
      <c r="J38" s="138"/>
    </row>
    <row r="39" ht="19.5" customHeight="1" spans="1:10">
      <c r="A39" s="137" t="s">
        <v>246</v>
      </c>
      <c r="B39" s="137"/>
      <c r="C39" s="137"/>
      <c r="D39" s="137" t="s">
        <v>247</v>
      </c>
      <c r="E39" s="138">
        <v>200000</v>
      </c>
      <c r="F39" s="138"/>
      <c r="G39" s="138">
        <v>200000</v>
      </c>
      <c r="H39" s="138"/>
      <c r="I39" s="138"/>
      <c r="J39" s="138"/>
    </row>
    <row r="40" ht="19.5" customHeight="1" spans="1:10">
      <c r="A40" s="137" t="s">
        <v>248</v>
      </c>
      <c r="B40" s="137"/>
      <c r="C40" s="137"/>
      <c r="D40" s="137" t="s">
        <v>249</v>
      </c>
      <c r="E40" s="138">
        <v>200000</v>
      </c>
      <c r="F40" s="138"/>
      <c r="G40" s="138">
        <v>200000</v>
      </c>
      <c r="H40" s="138"/>
      <c r="I40" s="138"/>
      <c r="J40" s="138"/>
    </row>
    <row r="41" ht="19.5" customHeight="1" spans="1:10">
      <c r="A41" s="137" t="s">
        <v>250</v>
      </c>
      <c r="B41" s="137"/>
      <c r="C41" s="137"/>
      <c r="D41" s="137" t="s">
        <v>251</v>
      </c>
      <c r="E41" s="138">
        <v>173985</v>
      </c>
      <c r="F41" s="138">
        <v>173985</v>
      </c>
      <c r="G41" s="138"/>
      <c r="H41" s="138"/>
      <c r="I41" s="138"/>
      <c r="J41" s="138"/>
    </row>
    <row r="42" ht="19.5" customHeight="1" spans="1:10">
      <c r="A42" s="137" t="s">
        <v>252</v>
      </c>
      <c r="B42" s="137"/>
      <c r="C42" s="137"/>
      <c r="D42" s="137" t="s">
        <v>253</v>
      </c>
      <c r="E42" s="138">
        <v>173985</v>
      </c>
      <c r="F42" s="138">
        <v>173985</v>
      </c>
      <c r="G42" s="138"/>
      <c r="H42" s="138"/>
      <c r="I42" s="138"/>
      <c r="J42" s="138"/>
    </row>
    <row r="43" ht="19.5" customHeight="1" spans="1:10">
      <c r="A43" s="137" t="s">
        <v>254</v>
      </c>
      <c r="B43" s="137"/>
      <c r="C43" s="137"/>
      <c r="D43" s="137" t="s">
        <v>255</v>
      </c>
      <c r="E43" s="138">
        <v>173985</v>
      </c>
      <c r="F43" s="138">
        <v>173985</v>
      </c>
      <c r="G43" s="138"/>
      <c r="H43" s="138"/>
      <c r="I43" s="138"/>
      <c r="J43" s="138"/>
    </row>
    <row r="44" ht="19.5" customHeight="1" spans="1:10">
      <c r="A44" s="137" t="s">
        <v>264</v>
      </c>
      <c r="B44" s="137"/>
      <c r="C44" s="137"/>
      <c r="D44" s="137"/>
      <c r="E44" s="137"/>
      <c r="F44" s="137"/>
      <c r="G44" s="137"/>
      <c r="H44" s="137"/>
      <c r="I44" s="137"/>
      <c r="J44" s="137"/>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5" sqref="L15"/>
    </sheetView>
  </sheetViews>
  <sheetFormatPr defaultColWidth="9" defaultRowHeight="13.5"/>
  <cols>
    <col min="1" max="1" width="28.625" style="132" customWidth="1"/>
    <col min="2" max="2" width="4.75" style="132" customWidth="1"/>
    <col min="3" max="3" width="18.75" style="132" customWidth="1"/>
    <col min="4" max="4" width="30.5" style="132" customWidth="1"/>
    <col min="5" max="5" width="4.75" style="132" customWidth="1"/>
    <col min="6" max="9" width="18.75" style="132" customWidth="1"/>
    <col min="10" max="16384" width="9" style="132"/>
  </cols>
  <sheetData>
    <row r="1" ht="27" spans="1:9">
      <c r="A1" s="133"/>
      <c r="B1" s="133"/>
      <c r="C1" s="133"/>
      <c r="D1" s="143" t="s">
        <v>265</v>
      </c>
      <c r="E1" s="133"/>
      <c r="F1" s="133"/>
      <c r="G1" s="133"/>
      <c r="H1" s="133"/>
      <c r="I1" s="133"/>
    </row>
    <row r="2" ht="14.25" spans="1:9">
      <c r="A2" s="133"/>
      <c r="B2" s="133"/>
      <c r="C2" s="133"/>
      <c r="D2" s="133"/>
      <c r="E2" s="133"/>
      <c r="F2" s="133"/>
      <c r="G2" s="133"/>
      <c r="H2" s="133"/>
      <c r="I2" s="135" t="s">
        <v>266</v>
      </c>
    </row>
    <row r="3" ht="14.25" spans="1:9">
      <c r="A3" s="135" t="s">
        <v>61</v>
      </c>
      <c r="B3" s="133"/>
      <c r="C3" s="133"/>
      <c r="D3" s="133"/>
      <c r="E3" s="133"/>
      <c r="F3" s="133"/>
      <c r="G3" s="133"/>
      <c r="H3" s="133"/>
      <c r="I3" s="135" t="s">
        <v>62</v>
      </c>
    </row>
    <row r="4" ht="19.5" customHeight="1" spans="1:9">
      <c r="A4" s="136" t="s">
        <v>267</v>
      </c>
      <c r="B4" s="136"/>
      <c r="C4" s="136"/>
      <c r="D4" s="136" t="s">
        <v>268</v>
      </c>
      <c r="E4" s="136"/>
      <c r="F4" s="136"/>
      <c r="G4" s="136"/>
      <c r="H4" s="136"/>
      <c r="I4" s="136"/>
    </row>
    <row r="5" ht="19.5" customHeight="1" spans="1:9">
      <c r="A5" s="140" t="s">
        <v>269</v>
      </c>
      <c r="B5" s="140" t="s">
        <v>66</v>
      </c>
      <c r="C5" s="140" t="s">
        <v>270</v>
      </c>
      <c r="D5" s="140" t="s">
        <v>271</v>
      </c>
      <c r="E5" s="140" t="s">
        <v>66</v>
      </c>
      <c r="F5" s="136" t="s">
        <v>188</v>
      </c>
      <c r="G5" s="140" t="s">
        <v>272</v>
      </c>
      <c r="H5" s="140" t="s">
        <v>273</v>
      </c>
      <c r="I5" s="140" t="s">
        <v>274</v>
      </c>
    </row>
    <row r="6" ht="19.5" customHeight="1" spans="1:9">
      <c r="A6" s="140"/>
      <c r="B6" s="140"/>
      <c r="C6" s="140"/>
      <c r="D6" s="140"/>
      <c r="E6" s="140"/>
      <c r="F6" s="136" t="s">
        <v>183</v>
      </c>
      <c r="G6" s="140" t="s">
        <v>272</v>
      </c>
      <c r="H6" s="140"/>
      <c r="I6" s="140"/>
    </row>
    <row r="7" ht="19.5" customHeight="1" spans="1:9">
      <c r="A7" s="136" t="s">
        <v>275</v>
      </c>
      <c r="B7" s="136"/>
      <c r="C7" s="136" t="s">
        <v>70</v>
      </c>
      <c r="D7" s="136" t="s">
        <v>275</v>
      </c>
      <c r="E7" s="136"/>
      <c r="F7" s="136" t="s">
        <v>71</v>
      </c>
      <c r="G7" s="136" t="s">
        <v>79</v>
      </c>
      <c r="H7" s="136" t="s">
        <v>83</v>
      </c>
      <c r="I7" s="136" t="s">
        <v>87</v>
      </c>
    </row>
    <row r="8" ht="19.5" customHeight="1" spans="1:9">
      <c r="A8" s="137" t="s">
        <v>276</v>
      </c>
      <c r="B8" s="136" t="s">
        <v>70</v>
      </c>
      <c r="C8" s="138">
        <v>4385161.76</v>
      </c>
      <c r="D8" s="137" t="s">
        <v>73</v>
      </c>
      <c r="E8" s="136" t="s">
        <v>81</v>
      </c>
      <c r="F8" s="138">
        <v>2484569.18</v>
      </c>
      <c r="G8" s="138">
        <v>2484569.18</v>
      </c>
      <c r="H8" s="138"/>
      <c r="I8" s="138"/>
    </row>
    <row r="9" ht="19.5" customHeight="1" spans="1:9">
      <c r="A9" s="137" t="s">
        <v>277</v>
      </c>
      <c r="B9" s="136" t="s">
        <v>71</v>
      </c>
      <c r="C9" s="138"/>
      <c r="D9" s="137" t="s">
        <v>76</v>
      </c>
      <c r="E9" s="136" t="s">
        <v>85</v>
      </c>
      <c r="F9" s="138"/>
      <c r="G9" s="138"/>
      <c r="H9" s="138"/>
      <c r="I9" s="138"/>
    </row>
    <row r="10" ht="19.5" customHeight="1" spans="1:9">
      <c r="A10" s="137" t="s">
        <v>278</v>
      </c>
      <c r="B10" s="136" t="s">
        <v>79</v>
      </c>
      <c r="C10" s="138"/>
      <c r="D10" s="137" t="s">
        <v>80</v>
      </c>
      <c r="E10" s="136" t="s">
        <v>89</v>
      </c>
      <c r="F10" s="138"/>
      <c r="G10" s="138"/>
      <c r="H10" s="138"/>
      <c r="I10" s="138"/>
    </row>
    <row r="11" ht="19.5" customHeight="1" spans="1:9">
      <c r="A11" s="137"/>
      <c r="B11" s="136" t="s">
        <v>83</v>
      </c>
      <c r="C11" s="147"/>
      <c r="D11" s="137" t="s">
        <v>84</v>
      </c>
      <c r="E11" s="136" t="s">
        <v>93</v>
      </c>
      <c r="F11" s="138"/>
      <c r="G11" s="138"/>
      <c r="H11" s="138"/>
      <c r="I11" s="138"/>
    </row>
    <row r="12" ht="19.5" customHeight="1" spans="1:9">
      <c r="A12" s="137"/>
      <c r="B12" s="136" t="s">
        <v>87</v>
      </c>
      <c r="C12" s="147"/>
      <c r="D12" s="137" t="s">
        <v>88</v>
      </c>
      <c r="E12" s="136" t="s">
        <v>97</v>
      </c>
      <c r="F12" s="138"/>
      <c r="G12" s="138"/>
      <c r="H12" s="138"/>
      <c r="I12" s="138"/>
    </row>
    <row r="13" ht="19.5" customHeight="1" spans="1:9">
      <c r="A13" s="137"/>
      <c r="B13" s="136" t="s">
        <v>91</v>
      </c>
      <c r="C13" s="147"/>
      <c r="D13" s="137" t="s">
        <v>92</v>
      </c>
      <c r="E13" s="136" t="s">
        <v>101</v>
      </c>
      <c r="F13" s="138"/>
      <c r="G13" s="138"/>
      <c r="H13" s="138"/>
      <c r="I13" s="138"/>
    </row>
    <row r="14" ht="19.5" customHeight="1" spans="1:9">
      <c r="A14" s="137"/>
      <c r="B14" s="136" t="s">
        <v>95</v>
      </c>
      <c r="C14" s="147"/>
      <c r="D14" s="137" t="s">
        <v>96</v>
      </c>
      <c r="E14" s="136" t="s">
        <v>104</v>
      </c>
      <c r="F14" s="138"/>
      <c r="G14" s="138"/>
      <c r="H14" s="138"/>
      <c r="I14" s="138"/>
    </row>
    <row r="15" ht="19.5" customHeight="1" spans="1:9">
      <c r="A15" s="137"/>
      <c r="B15" s="136" t="s">
        <v>99</v>
      </c>
      <c r="C15" s="147"/>
      <c r="D15" s="137" t="s">
        <v>100</v>
      </c>
      <c r="E15" s="136" t="s">
        <v>107</v>
      </c>
      <c r="F15" s="138">
        <v>396578.64</v>
      </c>
      <c r="G15" s="138">
        <v>396578.64</v>
      </c>
      <c r="H15" s="138"/>
      <c r="I15" s="138"/>
    </row>
    <row r="16" ht="19.5" customHeight="1" spans="1:9">
      <c r="A16" s="137"/>
      <c r="B16" s="136" t="s">
        <v>102</v>
      </c>
      <c r="C16" s="147"/>
      <c r="D16" s="137" t="s">
        <v>103</v>
      </c>
      <c r="E16" s="136" t="s">
        <v>110</v>
      </c>
      <c r="F16" s="138">
        <v>194768.95</v>
      </c>
      <c r="G16" s="138">
        <v>194768.95</v>
      </c>
      <c r="H16" s="138"/>
      <c r="I16" s="138"/>
    </row>
    <row r="17" ht="19.5" customHeight="1" spans="1:9">
      <c r="A17" s="137"/>
      <c r="B17" s="136" t="s">
        <v>105</v>
      </c>
      <c r="C17" s="147"/>
      <c r="D17" s="137" t="s">
        <v>106</v>
      </c>
      <c r="E17" s="136" t="s">
        <v>113</v>
      </c>
      <c r="F17" s="138"/>
      <c r="G17" s="138"/>
      <c r="H17" s="138"/>
      <c r="I17" s="138"/>
    </row>
    <row r="18" ht="19.5" customHeight="1" spans="1:9">
      <c r="A18" s="137"/>
      <c r="B18" s="136" t="s">
        <v>108</v>
      </c>
      <c r="C18" s="147"/>
      <c r="D18" s="137" t="s">
        <v>109</v>
      </c>
      <c r="E18" s="136" t="s">
        <v>116</v>
      </c>
      <c r="F18" s="138"/>
      <c r="G18" s="138"/>
      <c r="H18" s="138"/>
      <c r="I18" s="138"/>
    </row>
    <row r="19" ht="19.5" customHeight="1" spans="1:9">
      <c r="A19" s="137"/>
      <c r="B19" s="136" t="s">
        <v>111</v>
      </c>
      <c r="C19" s="147"/>
      <c r="D19" s="137" t="s">
        <v>112</v>
      </c>
      <c r="E19" s="136" t="s">
        <v>119</v>
      </c>
      <c r="F19" s="138">
        <v>935259.99</v>
      </c>
      <c r="G19" s="138">
        <v>935259.99</v>
      </c>
      <c r="H19" s="138"/>
      <c r="I19" s="138"/>
    </row>
    <row r="20" ht="19.5" customHeight="1" spans="1:9">
      <c r="A20" s="137"/>
      <c r="B20" s="136" t="s">
        <v>114</v>
      </c>
      <c r="C20" s="147"/>
      <c r="D20" s="137" t="s">
        <v>115</v>
      </c>
      <c r="E20" s="136" t="s">
        <v>122</v>
      </c>
      <c r="F20" s="138"/>
      <c r="G20" s="138"/>
      <c r="H20" s="138"/>
      <c r="I20" s="138"/>
    </row>
    <row r="21" ht="19.5" customHeight="1" spans="1:9">
      <c r="A21" s="137"/>
      <c r="B21" s="136" t="s">
        <v>117</v>
      </c>
      <c r="C21" s="147"/>
      <c r="D21" s="137" t="s">
        <v>118</v>
      </c>
      <c r="E21" s="136" t="s">
        <v>125</v>
      </c>
      <c r="F21" s="138"/>
      <c r="G21" s="138"/>
      <c r="H21" s="138"/>
      <c r="I21" s="138"/>
    </row>
    <row r="22" ht="19.5" customHeight="1" spans="1:9">
      <c r="A22" s="137"/>
      <c r="B22" s="136" t="s">
        <v>120</v>
      </c>
      <c r="C22" s="147"/>
      <c r="D22" s="137" t="s">
        <v>121</v>
      </c>
      <c r="E22" s="136" t="s">
        <v>128</v>
      </c>
      <c r="F22" s="138">
        <v>200000</v>
      </c>
      <c r="G22" s="138">
        <v>200000</v>
      </c>
      <c r="H22" s="138"/>
      <c r="I22" s="138"/>
    </row>
    <row r="23" ht="19.5" customHeight="1" spans="1:9">
      <c r="A23" s="137"/>
      <c r="B23" s="136" t="s">
        <v>123</v>
      </c>
      <c r="C23" s="147"/>
      <c r="D23" s="137" t="s">
        <v>124</v>
      </c>
      <c r="E23" s="136" t="s">
        <v>131</v>
      </c>
      <c r="F23" s="138"/>
      <c r="G23" s="138"/>
      <c r="H23" s="138"/>
      <c r="I23" s="138"/>
    </row>
    <row r="24" ht="19.5" customHeight="1" spans="1:9">
      <c r="A24" s="137"/>
      <c r="B24" s="136" t="s">
        <v>126</v>
      </c>
      <c r="C24" s="147"/>
      <c r="D24" s="137" t="s">
        <v>127</v>
      </c>
      <c r="E24" s="136" t="s">
        <v>134</v>
      </c>
      <c r="F24" s="138"/>
      <c r="G24" s="138"/>
      <c r="H24" s="138"/>
      <c r="I24" s="138"/>
    </row>
    <row r="25" ht="19.5" customHeight="1" spans="1:9">
      <c r="A25" s="137"/>
      <c r="B25" s="136" t="s">
        <v>129</v>
      </c>
      <c r="C25" s="147"/>
      <c r="D25" s="137" t="s">
        <v>130</v>
      </c>
      <c r="E25" s="136" t="s">
        <v>137</v>
      </c>
      <c r="F25" s="138"/>
      <c r="G25" s="138"/>
      <c r="H25" s="138"/>
      <c r="I25" s="138"/>
    </row>
    <row r="26" ht="19.5" customHeight="1" spans="1:9">
      <c r="A26" s="137"/>
      <c r="B26" s="136" t="s">
        <v>132</v>
      </c>
      <c r="C26" s="147"/>
      <c r="D26" s="137" t="s">
        <v>133</v>
      </c>
      <c r="E26" s="136" t="s">
        <v>140</v>
      </c>
      <c r="F26" s="138">
        <v>173985</v>
      </c>
      <c r="G26" s="138">
        <v>173985</v>
      </c>
      <c r="H26" s="138"/>
      <c r="I26" s="138"/>
    </row>
    <row r="27" ht="19.5" customHeight="1" spans="1:9">
      <c r="A27" s="137"/>
      <c r="B27" s="136" t="s">
        <v>135</v>
      </c>
      <c r="C27" s="147"/>
      <c r="D27" s="137" t="s">
        <v>136</v>
      </c>
      <c r="E27" s="136" t="s">
        <v>143</v>
      </c>
      <c r="F27" s="138"/>
      <c r="G27" s="138"/>
      <c r="H27" s="138"/>
      <c r="I27" s="138"/>
    </row>
    <row r="28" ht="19.5" customHeight="1" spans="1:9">
      <c r="A28" s="137"/>
      <c r="B28" s="136" t="s">
        <v>138</v>
      </c>
      <c r="C28" s="147"/>
      <c r="D28" s="137" t="s">
        <v>139</v>
      </c>
      <c r="E28" s="136" t="s">
        <v>146</v>
      </c>
      <c r="F28" s="138"/>
      <c r="G28" s="138"/>
      <c r="H28" s="138"/>
      <c r="I28" s="138"/>
    </row>
    <row r="29" ht="19.5" customHeight="1" spans="1:9">
      <c r="A29" s="137"/>
      <c r="B29" s="136" t="s">
        <v>141</v>
      </c>
      <c r="C29" s="147"/>
      <c r="D29" s="137" t="s">
        <v>142</v>
      </c>
      <c r="E29" s="136" t="s">
        <v>149</v>
      </c>
      <c r="F29" s="138"/>
      <c r="G29" s="138"/>
      <c r="H29" s="138"/>
      <c r="I29" s="138"/>
    </row>
    <row r="30" ht="19.5" customHeight="1" spans="1:9">
      <c r="A30" s="137"/>
      <c r="B30" s="136" t="s">
        <v>144</v>
      </c>
      <c r="C30" s="147"/>
      <c r="D30" s="137" t="s">
        <v>145</v>
      </c>
      <c r="E30" s="136" t="s">
        <v>152</v>
      </c>
      <c r="F30" s="138"/>
      <c r="G30" s="138"/>
      <c r="H30" s="138"/>
      <c r="I30" s="138"/>
    </row>
    <row r="31" ht="19.5" customHeight="1" spans="1:9">
      <c r="A31" s="137"/>
      <c r="B31" s="136" t="s">
        <v>147</v>
      </c>
      <c r="C31" s="147"/>
      <c r="D31" s="137" t="s">
        <v>148</v>
      </c>
      <c r="E31" s="136" t="s">
        <v>155</v>
      </c>
      <c r="F31" s="138"/>
      <c r="G31" s="138"/>
      <c r="H31" s="138"/>
      <c r="I31" s="138"/>
    </row>
    <row r="32" ht="19.5" customHeight="1" spans="1:9">
      <c r="A32" s="137"/>
      <c r="B32" s="136" t="s">
        <v>150</v>
      </c>
      <c r="C32" s="147"/>
      <c r="D32" s="137" t="s">
        <v>151</v>
      </c>
      <c r="E32" s="136" t="s">
        <v>159</v>
      </c>
      <c r="F32" s="138"/>
      <c r="G32" s="138"/>
      <c r="H32" s="138"/>
      <c r="I32" s="138"/>
    </row>
    <row r="33" ht="19.5" customHeight="1" spans="1:9">
      <c r="A33" s="137"/>
      <c r="B33" s="136" t="s">
        <v>153</v>
      </c>
      <c r="C33" s="147"/>
      <c r="D33" s="137" t="s">
        <v>154</v>
      </c>
      <c r="E33" s="136" t="s">
        <v>163</v>
      </c>
      <c r="F33" s="138"/>
      <c r="G33" s="138"/>
      <c r="H33" s="138"/>
      <c r="I33" s="138"/>
    </row>
    <row r="34" ht="19.5" customHeight="1" spans="1:9">
      <c r="A34" s="136" t="s">
        <v>156</v>
      </c>
      <c r="B34" s="136" t="s">
        <v>157</v>
      </c>
      <c r="C34" s="138">
        <v>4385161.76</v>
      </c>
      <c r="D34" s="136" t="s">
        <v>158</v>
      </c>
      <c r="E34" s="136" t="s">
        <v>167</v>
      </c>
      <c r="F34" s="138">
        <v>4385161.76</v>
      </c>
      <c r="G34" s="138">
        <v>4385161.76</v>
      </c>
      <c r="H34" s="138"/>
      <c r="I34" s="138"/>
    </row>
    <row r="35" ht="19.5" customHeight="1" spans="1:9">
      <c r="A35" s="137" t="s">
        <v>279</v>
      </c>
      <c r="B35" s="136" t="s">
        <v>161</v>
      </c>
      <c r="C35" s="138">
        <v>0</v>
      </c>
      <c r="D35" s="137" t="s">
        <v>280</v>
      </c>
      <c r="E35" s="136" t="s">
        <v>170</v>
      </c>
      <c r="F35" s="138">
        <v>0</v>
      </c>
      <c r="G35" s="138">
        <v>0</v>
      </c>
      <c r="H35" s="138"/>
      <c r="I35" s="138"/>
    </row>
    <row r="36" ht="19.5" customHeight="1" spans="1:9">
      <c r="A36" s="137" t="s">
        <v>276</v>
      </c>
      <c r="B36" s="136" t="s">
        <v>165</v>
      </c>
      <c r="C36" s="138">
        <v>0</v>
      </c>
      <c r="D36" s="137"/>
      <c r="E36" s="136" t="s">
        <v>281</v>
      </c>
      <c r="F36" s="147"/>
      <c r="G36" s="147"/>
      <c r="H36" s="147"/>
      <c r="I36" s="147"/>
    </row>
    <row r="37" ht="19.5" customHeight="1" spans="1:9">
      <c r="A37" s="137" t="s">
        <v>277</v>
      </c>
      <c r="B37" s="136" t="s">
        <v>169</v>
      </c>
      <c r="C37" s="138"/>
      <c r="D37" s="136"/>
      <c r="E37" s="136" t="s">
        <v>282</v>
      </c>
      <c r="F37" s="147"/>
      <c r="G37" s="147"/>
      <c r="H37" s="147"/>
      <c r="I37" s="147"/>
    </row>
    <row r="38" ht="19.5" customHeight="1" spans="1:9">
      <c r="A38" s="137" t="s">
        <v>278</v>
      </c>
      <c r="B38" s="136" t="s">
        <v>74</v>
      </c>
      <c r="C38" s="138"/>
      <c r="D38" s="137"/>
      <c r="E38" s="136" t="s">
        <v>283</v>
      </c>
      <c r="F38" s="147"/>
      <c r="G38" s="147"/>
      <c r="H38" s="147"/>
      <c r="I38" s="147"/>
    </row>
    <row r="39" ht="19.5" customHeight="1" spans="1:9">
      <c r="A39" s="136" t="s">
        <v>168</v>
      </c>
      <c r="B39" s="136" t="s">
        <v>77</v>
      </c>
      <c r="C39" s="138">
        <v>4385161.76</v>
      </c>
      <c r="D39" s="136" t="s">
        <v>168</v>
      </c>
      <c r="E39" s="136" t="s">
        <v>284</v>
      </c>
      <c r="F39" s="138">
        <v>4385161.76</v>
      </c>
      <c r="G39" s="138">
        <v>4385161.76</v>
      </c>
      <c r="H39" s="138"/>
      <c r="I39" s="138"/>
    </row>
    <row r="40" ht="19.5" customHeight="1" spans="1:9">
      <c r="A40" s="137" t="s">
        <v>285</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zoomScale="55" zoomScaleNormal="55" workbookViewId="0">
      <pane xSplit="1" ySplit="6" topLeftCell="B7" activePane="bottomRight" state="frozen"/>
      <selection/>
      <selection pane="topRight"/>
      <selection pane="bottomLeft"/>
      <selection pane="bottomRight" activeCell="X32" sqref="X32"/>
    </sheetView>
  </sheetViews>
  <sheetFormatPr defaultColWidth="9" defaultRowHeight="13.5"/>
  <cols>
    <col min="1" max="3" width="2.75" style="133" customWidth="1"/>
    <col min="4" max="4" width="40.375" style="133" customWidth="1"/>
    <col min="5" max="7" width="14" style="133" customWidth="1"/>
    <col min="8" max="13" width="15" style="133" customWidth="1"/>
    <col min="14" max="14" width="14" style="133" customWidth="1"/>
    <col min="15" max="15" width="15" style="133" customWidth="1"/>
    <col min="16" max="17" width="14" style="133" customWidth="1"/>
    <col min="18" max="18" width="15" style="133" customWidth="1"/>
    <col min="19" max="20" width="14" style="133" customWidth="1"/>
    <col min="21" max="16384" width="9" style="133"/>
  </cols>
  <sheetData>
    <row r="1" ht="27" spans="11:11">
      <c r="K1" s="143" t="s">
        <v>286</v>
      </c>
    </row>
    <row r="2" ht="14.25" spans="20:20">
      <c r="T2" s="135" t="s">
        <v>287</v>
      </c>
    </row>
    <row r="3" ht="14.25" spans="1:20">
      <c r="A3" s="135" t="s">
        <v>61</v>
      </c>
      <c r="T3" s="135" t="s">
        <v>62</v>
      </c>
    </row>
    <row r="4" ht="19.5" customHeight="1" spans="1:20">
      <c r="A4" s="140" t="s">
        <v>65</v>
      </c>
      <c r="B4" s="140"/>
      <c r="C4" s="140"/>
      <c r="D4" s="140"/>
      <c r="E4" s="140" t="s">
        <v>288</v>
      </c>
      <c r="F4" s="140"/>
      <c r="G4" s="140"/>
      <c r="H4" s="140" t="s">
        <v>289</v>
      </c>
      <c r="I4" s="140"/>
      <c r="J4" s="140"/>
      <c r="K4" s="140" t="s">
        <v>290</v>
      </c>
      <c r="L4" s="140"/>
      <c r="M4" s="140"/>
      <c r="N4" s="140"/>
      <c r="O4" s="140"/>
      <c r="P4" s="140" t="s">
        <v>166</v>
      </c>
      <c r="Q4" s="140"/>
      <c r="R4" s="140"/>
      <c r="S4" s="140"/>
      <c r="T4" s="140"/>
    </row>
    <row r="5" ht="19.5" customHeight="1" spans="1:20">
      <c r="A5" s="140" t="s">
        <v>181</v>
      </c>
      <c r="B5" s="140"/>
      <c r="C5" s="140"/>
      <c r="D5" s="140" t="s">
        <v>182</v>
      </c>
      <c r="E5" s="140" t="s">
        <v>188</v>
      </c>
      <c r="F5" s="140" t="s">
        <v>291</v>
      </c>
      <c r="G5" s="140" t="s">
        <v>292</v>
      </c>
      <c r="H5" s="140" t="s">
        <v>188</v>
      </c>
      <c r="I5" s="140" t="s">
        <v>259</v>
      </c>
      <c r="J5" s="140" t="s">
        <v>260</v>
      </c>
      <c r="K5" s="140" t="s">
        <v>188</v>
      </c>
      <c r="L5" s="140" t="s">
        <v>259</v>
      </c>
      <c r="M5" s="140"/>
      <c r="N5" s="140"/>
      <c r="O5" s="140" t="s">
        <v>260</v>
      </c>
      <c r="P5" s="140" t="s">
        <v>188</v>
      </c>
      <c r="Q5" s="140" t="s">
        <v>291</v>
      </c>
      <c r="R5" s="140" t="s">
        <v>292</v>
      </c>
      <c r="S5" s="140"/>
      <c r="T5" s="140"/>
    </row>
    <row r="6" ht="19.5" customHeight="1" spans="1:20">
      <c r="A6" s="140"/>
      <c r="B6" s="140"/>
      <c r="C6" s="140"/>
      <c r="D6" s="140"/>
      <c r="E6" s="140"/>
      <c r="F6" s="140"/>
      <c r="G6" s="140"/>
      <c r="H6" s="140"/>
      <c r="I6" s="140"/>
      <c r="J6" s="140"/>
      <c r="K6" s="140"/>
      <c r="L6" s="140" t="s">
        <v>183</v>
      </c>
      <c r="M6" s="140" t="s">
        <v>293</v>
      </c>
      <c r="N6" s="140" t="s">
        <v>294</v>
      </c>
      <c r="O6" s="140"/>
      <c r="P6" s="140"/>
      <c r="Q6" s="140"/>
      <c r="R6" s="140" t="s">
        <v>183</v>
      </c>
      <c r="S6" s="140" t="s">
        <v>295</v>
      </c>
      <c r="T6" s="140" t="s">
        <v>296</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185</v>
      </c>
      <c r="B8" s="140" t="s">
        <v>186</v>
      </c>
      <c r="C8" s="140" t="s">
        <v>187</v>
      </c>
      <c r="D8" s="140" t="s">
        <v>69</v>
      </c>
      <c r="E8" s="136" t="s">
        <v>70</v>
      </c>
      <c r="F8" s="136" t="s">
        <v>71</v>
      </c>
      <c r="G8" s="136" t="s">
        <v>79</v>
      </c>
      <c r="H8" s="136" t="s">
        <v>83</v>
      </c>
      <c r="I8" s="136" t="s">
        <v>87</v>
      </c>
      <c r="J8" s="136" t="s">
        <v>91</v>
      </c>
      <c r="K8" s="136" t="s">
        <v>95</v>
      </c>
      <c r="L8" s="136" t="s">
        <v>99</v>
      </c>
      <c r="M8" s="136" t="s">
        <v>102</v>
      </c>
      <c r="N8" s="136" t="s">
        <v>105</v>
      </c>
      <c r="O8" s="136" t="s">
        <v>108</v>
      </c>
      <c r="P8" s="136" t="s">
        <v>111</v>
      </c>
      <c r="Q8" s="136" t="s">
        <v>114</v>
      </c>
      <c r="R8" s="136" t="s">
        <v>117</v>
      </c>
      <c r="S8" s="136" t="s">
        <v>120</v>
      </c>
      <c r="T8" s="136" t="s">
        <v>123</v>
      </c>
    </row>
    <row r="9" ht="19.5" customHeight="1" spans="1:20">
      <c r="A9" s="140"/>
      <c r="B9" s="140"/>
      <c r="C9" s="140"/>
      <c r="D9" s="140" t="s">
        <v>188</v>
      </c>
      <c r="E9" s="138">
        <v>0</v>
      </c>
      <c r="F9" s="138">
        <v>0</v>
      </c>
      <c r="G9" s="138">
        <v>0</v>
      </c>
      <c r="H9" s="138">
        <v>4385161.76</v>
      </c>
      <c r="I9" s="138">
        <v>2791626.24</v>
      </c>
      <c r="J9" s="138">
        <v>1593535.52</v>
      </c>
      <c r="K9" s="138">
        <v>4385161.76</v>
      </c>
      <c r="L9" s="138">
        <v>2791626.24</v>
      </c>
      <c r="M9" s="138">
        <v>2425402.9</v>
      </c>
      <c r="N9" s="138">
        <v>366223.34</v>
      </c>
      <c r="O9" s="138">
        <v>1593535.52</v>
      </c>
      <c r="P9" s="138">
        <v>0</v>
      </c>
      <c r="Q9" s="138">
        <v>0</v>
      </c>
      <c r="R9" s="138">
        <v>0</v>
      </c>
      <c r="S9" s="138">
        <v>0</v>
      </c>
      <c r="T9" s="138">
        <v>0</v>
      </c>
    </row>
    <row r="10" ht="19.5" customHeight="1" spans="1:20">
      <c r="A10" s="137" t="s">
        <v>189</v>
      </c>
      <c r="B10" s="137"/>
      <c r="C10" s="137"/>
      <c r="D10" s="137" t="s">
        <v>190</v>
      </c>
      <c r="E10" s="138">
        <v>0</v>
      </c>
      <c r="F10" s="138">
        <v>0</v>
      </c>
      <c r="G10" s="138">
        <v>0</v>
      </c>
      <c r="H10" s="138">
        <v>2484569.18</v>
      </c>
      <c r="I10" s="138">
        <v>2026293.65</v>
      </c>
      <c r="J10" s="138">
        <v>458275.53</v>
      </c>
      <c r="K10" s="138">
        <v>2484569.18</v>
      </c>
      <c r="L10" s="138">
        <v>2026293.65</v>
      </c>
      <c r="M10" s="138">
        <v>1660070.31</v>
      </c>
      <c r="N10" s="138">
        <v>366223.34</v>
      </c>
      <c r="O10" s="138">
        <v>458275.53</v>
      </c>
      <c r="P10" s="138">
        <v>0</v>
      </c>
      <c r="Q10" s="138">
        <v>0</v>
      </c>
      <c r="R10" s="138">
        <v>0</v>
      </c>
      <c r="S10" s="138">
        <v>0</v>
      </c>
      <c r="T10" s="138">
        <v>0</v>
      </c>
    </row>
    <row r="11" ht="19.5" customHeight="1" spans="1:20">
      <c r="A11" s="137" t="s">
        <v>191</v>
      </c>
      <c r="B11" s="137"/>
      <c r="C11" s="137"/>
      <c r="D11" s="137" t="s">
        <v>192</v>
      </c>
      <c r="E11" s="138">
        <v>0</v>
      </c>
      <c r="F11" s="138">
        <v>0</v>
      </c>
      <c r="G11" s="138">
        <v>0</v>
      </c>
      <c r="H11" s="138">
        <v>195212.92</v>
      </c>
      <c r="I11" s="138"/>
      <c r="J11" s="138">
        <v>195212.92</v>
      </c>
      <c r="K11" s="138">
        <v>195212.92</v>
      </c>
      <c r="L11" s="138"/>
      <c r="M11" s="138"/>
      <c r="N11" s="138"/>
      <c r="O11" s="138">
        <v>195212.92</v>
      </c>
      <c r="P11" s="138">
        <v>0</v>
      </c>
      <c r="Q11" s="138">
        <v>0</v>
      </c>
      <c r="R11" s="138">
        <v>0</v>
      </c>
      <c r="S11" s="138">
        <v>0</v>
      </c>
      <c r="T11" s="138">
        <v>0</v>
      </c>
    </row>
    <row r="12" ht="19.5" customHeight="1" spans="1:20">
      <c r="A12" s="137" t="s">
        <v>193</v>
      </c>
      <c r="B12" s="137"/>
      <c r="C12" s="137"/>
      <c r="D12" s="137" t="s">
        <v>194</v>
      </c>
      <c r="E12" s="138">
        <v>0</v>
      </c>
      <c r="F12" s="138">
        <v>0</v>
      </c>
      <c r="G12" s="138">
        <v>0</v>
      </c>
      <c r="H12" s="138">
        <v>98212.92</v>
      </c>
      <c r="I12" s="138"/>
      <c r="J12" s="138">
        <v>98212.92</v>
      </c>
      <c r="K12" s="138">
        <v>98212.92</v>
      </c>
      <c r="L12" s="138"/>
      <c r="M12" s="138"/>
      <c r="N12" s="138"/>
      <c r="O12" s="138">
        <v>98212.92</v>
      </c>
      <c r="P12" s="138">
        <v>0</v>
      </c>
      <c r="Q12" s="138">
        <v>0</v>
      </c>
      <c r="R12" s="138">
        <v>0</v>
      </c>
      <c r="S12" s="138">
        <v>0</v>
      </c>
      <c r="T12" s="138">
        <v>0</v>
      </c>
    </row>
    <row r="13" ht="19.5" customHeight="1" spans="1:20">
      <c r="A13" s="137" t="s">
        <v>195</v>
      </c>
      <c r="B13" s="137"/>
      <c r="C13" s="137"/>
      <c r="D13" s="137" t="s">
        <v>196</v>
      </c>
      <c r="E13" s="138">
        <v>0</v>
      </c>
      <c r="F13" s="138">
        <v>0</v>
      </c>
      <c r="G13" s="138">
        <v>0</v>
      </c>
      <c r="H13" s="138">
        <v>97000</v>
      </c>
      <c r="I13" s="138"/>
      <c r="J13" s="138">
        <v>97000</v>
      </c>
      <c r="K13" s="138">
        <v>97000</v>
      </c>
      <c r="L13" s="138"/>
      <c r="M13" s="138"/>
      <c r="N13" s="138"/>
      <c r="O13" s="138">
        <v>97000</v>
      </c>
      <c r="P13" s="138">
        <v>0</v>
      </c>
      <c r="Q13" s="138">
        <v>0</v>
      </c>
      <c r="R13" s="138">
        <v>0</v>
      </c>
      <c r="S13" s="138">
        <v>0</v>
      </c>
      <c r="T13" s="138">
        <v>0</v>
      </c>
    </row>
    <row r="14" ht="19.5" customHeight="1" spans="1:20">
      <c r="A14" s="137" t="s">
        <v>197</v>
      </c>
      <c r="B14" s="137"/>
      <c r="C14" s="137"/>
      <c r="D14" s="137" t="s">
        <v>198</v>
      </c>
      <c r="E14" s="138">
        <v>0</v>
      </c>
      <c r="F14" s="138">
        <v>0</v>
      </c>
      <c r="G14" s="138">
        <v>0</v>
      </c>
      <c r="H14" s="138">
        <v>29520</v>
      </c>
      <c r="I14" s="138"/>
      <c r="J14" s="138">
        <v>29520</v>
      </c>
      <c r="K14" s="138">
        <v>29520</v>
      </c>
      <c r="L14" s="138"/>
      <c r="M14" s="138"/>
      <c r="N14" s="138"/>
      <c r="O14" s="138">
        <v>29520</v>
      </c>
      <c r="P14" s="138">
        <v>0</v>
      </c>
      <c r="Q14" s="138">
        <v>0</v>
      </c>
      <c r="R14" s="138">
        <v>0</v>
      </c>
      <c r="S14" s="138">
        <v>0</v>
      </c>
      <c r="T14" s="138">
        <v>0</v>
      </c>
    </row>
    <row r="15" ht="19.5" customHeight="1" spans="1:20">
      <c r="A15" s="137" t="s">
        <v>199</v>
      </c>
      <c r="B15" s="137"/>
      <c r="C15" s="137"/>
      <c r="D15" s="137" t="s">
        <v>200</v>
      </c>
      <c r="E15" s="138">
        <v>0</v>
      </c>
      <c r="F15" s="138">
        <v>0</v>
      </c>
      <c r="G15" s="138">
        <v>0</v>
      </c>
      <c r="H15" s="138">
        <v>29520</v>
      </c>
      <c r="I15" s="138"/>
      <c r="J15" s="138">
        <v>29520</v>
      </c>
      <c r="K15" s="138">
        <v>29520</v>
      </c>
      <c r="L15" s="138"/>
      <c r="M15" s="138"/>
      <c r="N15" s="138"/>
      <c r="O15" s="138">
        <v>29520</v>
      </c>
      <c r="P15" s="138">
        <v>0</v>
      </c>
      <c r="Q15" s="138">
        <v>0</v>
      </c>
      <c r="R15" s="138">
        <v>0</v>
      </c>
      <c r="S15" s="138">
        <v>0</v>
      </c>
      <c r="T15" s="138">
        <v>0</v>
      </c>
    </row>
    <row r="16" ht="19.5" customHeight="1" spans="1:20">
      <c r="A16" s="137" t="s">
        <v>201</v>
      </c>
      <c r="B16" s="137"/>
      <c r="C16" s="137"/>
      <c r="D16" s="137" t="s">
        <v>202</v>
      </c>
      <c r="E16" s="138">
        <v>0</v>
      </c>
      <c r="F16" s="138">
        <v>0</v>
      </c>
      <c r="G16" s="138">
        <v>0</v>
      </c>
      <c r="H16" s="138">
        <v>2259836.26</v>
      </c>
      <c r="I16" s="138">
        <v>2026293.65</v>
      </c>
      <c r="J16" s="138">
        <v>233542.61</v>
      </c>
      <c r="K16" s="138">
        <v>2259836.26</v>
      </c>
      <c r="L16" s="138">
        <v>2026293.65</v>
      </c>
      <c r="M16" s="138">
        <v>1660070.31</v>
      </c>
      <c r="N16" s="138">
        <v>366223.34</v>
      </c>
      <c r="O16" s="138">
        <v>233542.61</v>
      </c>
      <c r="P16" s="138">
        <v>0</v>
      </c>
      <c r="Q16" s="138">
        <v>0</v>
      </c>
      <c r="R16" s="138">
        <v>0</v>
      </c>
      <c r="S16" s="138">
        <v>0</v>
      </c>
      <c r="T16" s="138">
        <v>0</v>
      </c>
    </row>
    <row r="17" ht="19.5" customHeight="1" spans="1:20">
      <c r="A17" s="137" t="s">
        <v>203</v>
      </c>
      <c r="B17" s="137"/>
      <c r="C17" s="137"/>
      <c r="D17" s="137" t="s">
        <v>204</v>
      </c>
      <c r="E17" s="138">
        <v>0</v>
      </c>
      <c r="F17" s="138">
        <v>0</v>
      </c>
      <c r="G17" s="138">
        <v>0</v>
      </c>
      <c r="H17" s="138">
        <v>1846293.65</v>
      </c>
      <c r="I17" s="138">
        <v>1846293.65</v>
      </c>
      <c r="J17" s="138"/>
      <c r="K17" s="138">
        <v>1846293.65</v>
      </c>
      <c r="L17" s="138">
        <v>1846293.65</v>
      </c>
      <c r="M17" s="138">
        <v>1660070.31</v>
      </c>
      <c r="N17" s="138">
        <v>186223.34</v>
      </c>
      <c r="O17" s="138"/>
      <c r="P17" s="138">
        <v>0</v>
      </c>
      <c r="Q17" s="138">
        <v>0</v>
      </c>
      <c r="R17" s="138">
        <v>0</v>
      </c>
      <c r="S17" s="138">
        <v>0</v>
      </c>
      <c r="T17" s="138">
        <v>0</v>
      </c>
    </row>
    <row r="18" ht="19.5" customHeight="1" spans="1:20">
      <c r="A18" s="137" t="s">
        <v>205</v>
      </c>
      <c r="B18" s="137"/>
      <c r="C18" s="137"/>
      <c r="D18" s="137" t="s">
        <v>206</v>
      </c>
      <c r="E18" s="138">
        <v>0</v>
      </c>
      <c r="F18" s="138">
        <v>0</v>
      </c>
      <c r="G18" s="138">
        <v>0</v>
      </c>
      <c r="H18" s="138">
        <v>180000</v>
      </c>
      <c r="I18" s="138">
        <v>180000</v>
      </c>
      <c r="J18" s="138"/>
      <c r="K18" s="138">
        <v>180000</v>
      </c>
      <c r="L18" s="138">
        <v>180000</v>
      </c>
      <c r="M18" s="138">
        <v>0</v>
      </c>
      <c r="N18" s="138">
        <v>180000</v>
      </c>
      <c r="O18" s="138"/>
      <c r="P18" s="138">
        <v>0</v>
      </c>
      <c r="Q18" s="138">
        <v>0</v>
      </c>
      <c r="R18" s="138">
        <v>0</v>
      </c>
      <c r="S18" s="138">
        <v>0</v>
      </c>
      <c r="T18" s="138">
        <v>0</v>
      </c>
    </row>
    <row r="19" ht="19.5" customHeight="1" spans="1:20">
      <c r="A19" s="137" t="s">
        <v>207</v>
      </c>
      <c r="B19" s="137"/>
      <c r="C19" s="137"/>
      <c r="D19" s="137" t="s">
        <v>208</v>
      </c>
      <c r="E19" s="138">
        <v>0</v>
      </c>
      <c r="F19" s="138">
        <v>0</v>
      </c>
      <c r="G19" s="138">
        <v>0</v>
      </c>
      <c r="H19" s="138">
        <v>74405.18</v>
      </c>
      <c r="I19" s="138"/>
      <c r="J19" s="138">
        <v>74405.18</v>
      </c>
      <c r="K19" s="138">
        <v>74405.18</v>
      </c>
      <c r="L19" s="138"/>
      <c r="M19" s="138"/>
      <c r="N19" s="138"/>
      <c r="O19" s="138">
        <v>74405.18</v>
      </c>
      <c r="P19" s="138">
        <v>0</v>
      </c>
      <c r="Q19" s="138">
        <v>0</v>
      </c>
      <c r="R19" s="138">
        <v>0</v>
      </c>
      <c r="S19" s="138">
        <v>0</v>
      </c>
      <c r="T19" s="138">
        <v>0</v>
      </c>
    </row>
    <row r="20" ht="19.5" customHeight="1" spans="1:20">
      <c r="A20" s="137" t="s">
        <v>209</v>
      </c>
      <c r="B20" s="137"/>
      <c r="C20" s="137"/>
      <c r="D20" s="137" t="s">
        <v>210</v>
      </c>
      <c r="E20" s="138">
        <v>0</v>
      </c>
      <c r="F20" s="138">
        <v>0</v>
      </c>
      <c r="G20" s="138">
        <v>0</v>
      </c>
      <c r="H20" s="138">
        <v>25957</v>
      </c>
      <c r="I20" s="138"/>
      <c r="J20" s="138">
        <v>25957</v>
      </c>
      <c r="K20" s="138">
        <v>25957</v>
      </c>
      <c r="L20" s="138"/>
      <c r="M20" s="138"/>
      <c r="N20" s="138"/>
      <c r="O20" s="138">
        <v>25957</v>
      </c>
      <c r="P20" s="138">
        <v>0</v>
      </c>
      <c r="Q20" s="138">
        <v>0</v>
      </c>
      <c r="R20" s="138">
        <v>0</v>
      </c>
      <c r="S20" s="138">
        <v>0</v>
      </c>
      <c r="T20" s="138">
        <v>0</v>
      </c>
    </row>
    <row r="21" ht="19.5" customHeight="1" spans="1:20">
      <c r="A21" s="137" t="s">
        <v>211</v>
      </c>
      <c r="B21" s="137"/>
      <c r="C21" s="137"/>
      <c r="D21" s="137" t="s">
        <v>212</v>
      </c>
      <c r="E21" s="138">
        <v>0</v>
      </c>
      <c r="F21" s="138">
        <v>0</v>
      </c>
      <c r="G21" s="138">
        <v>0</v>
      </c>
      <c r="H21" s="138">
        <v>133180.43</v>
      </c>
      <c r="I21" s="138"/>
      <c r="J21" s="138">
        <v>133180.43</v>
      </c>
      <c r="K21" s="138">
        <v>133180.43</v>
      </c>
      <c r="L21" s="138"/>
      <c r="M21" s="138"/>
      <c r="N21" s="138"/>
      <c r="O21" s="138">
        <v>133180.43</v>
      </c>
      <c r="P21" s="138">
        <v>0</v>
      </c>
      <c r="Q21" s="138">
        <v>0</v>
      </c>
      <c r="R21" s="138">
        <v>0</v>
      </c>
      <c r="S21" s="138">
        <v>0</v>
      </c>
      <c r="T21" s="138">
        <v>0</v>
      </c>
    </row>
    <row r="22" ht="19.5" customHeight="1" spans="1:20">
      <c r="A22" s="137" t="s">
        <v>297</v>
      </c>
      <c r="B22" s="137"/>
      <c r="C22" s="137"/>
      <c r="D22" s="137" t="s">
        <v>298</v>
      </c>
      <c r="E22" s="138">
        <v>0</v>
      </c>
      <c r="F22" s="138">
        <v>0</v>
      </c>
      <c r="G22" s="138">
        <v>0</v>
      </c>
      <c r="H22" s="138"/>
      <c r="I22" s="138"/>
      <c r="J22" s="138"/>
      <c r="K22" s="138"/>
      <c r="L22" s="138"/>
      <c r="M22" s="138"/>
      <c r="N22" s="138"/>
      <c r="O22" s="138"/>
      <c r="P22" s="138">
        <v>0</v>
      </c>
      <c r="Q22" s="138">
        <v>0</v>
      </c>
      <c r="R22" s="138"/>
      <c r="S22" s="138"/>
      <c r="T22" s="138"/>
    </row>
    <row r="23" ht="19.5" customHeight="1" spans="1:20">
      <c r="A23" s="137" t="s">
        <v>299</v>
      </c>
      <c r="B23" s="137"/>
      <c r="C23" s="137"/>
      <c r="D23" s="137" t="s">
        <v>300</v>
      </c>
      <c r="E23" s="138">
        <v>0</v>
      </c>
      <c r="F23" s="138">
        <v>0</v>
      </c>
      <c r="G23" s="138">
        <v>0</v>
      </c>
      <c r="H23" s="138"/>
      <c r="I23" s="138"/>
      <c r="J23" s="138"/>
      <c r="K23" s="138"/>
      <c r="L23" s="138"/>
      <c r="M23" s="138"/>
      <c r="N23" s="138"/>
      <c r="O23" s="138"/>
      <c r="P23" s="138">
        <v>0</v>
      </c>
      <c r="Q23" s="138">
        <v>0</v>
      </c>
      <c r="R23" s="138"/>
      <c r="S23" s="138"/>
      <c r="T23" s="138"/>
    </row>
    <row r="24" ht="19.5" customHeight="1" spans="1:20">
      <c r="A24" s="137" t="s">
        <v>301</v>
      </c>
      <c r="B24" s="137"/>
      <c r="C24" s="137"/>
      <c r="D24" s="137" t="s">
        <v>302</v>
      </c>
      <c r="E24" s="138">
        <v>0</v>
      </c>
      <c r="F24" s="138">
        <v>0</v>
      </c>
      <c r="G24" s="138">
        <v>0</v>
      </c>
      <c r="H24" s="138"/>
      <c r="I24" s="138"/>
      <c r="J24" s="138"/>
      <c r="K24" s="138"/>
      <c r="L24" s="138"/>
      <c r="M24" s="138"/>
      <c r="N24" s="138"/>
      <c r="O24" s="138"/>
      <c r="P24" s="138">
        <v>0</v>
      </c>
      <c r="Q24" s="138">
        <v>0</v>
      </c>
      <c r="R24" s="138"/>
      <c r="S24" s="138"/>
      <c r="T24" s="138"/>
    </row>
    <row r="25" ht="19.5" customHeight="1" spans="1:20">
      <c r="A25" s="137" t="s">
        <v>213</v>
      </c>
      <c r="B25" s="137"/>
      <c r="C25" s="137"/>
      <c r="D25" s="137" t="s">
        <v>214</v>
      </c>
      <c r="E25" s="138">
        <v>0</v>
      </c>
      <c r="F25" s="138">
        <v>0</v>
      </c>
      <c r="G25" s="138">
        <v>0</v>
      </c>
      <c r="H25" s="138">
        <v>396578.64</v>
      </c>
      <c r="I25" s="138">
        <v>396578.64</v>
      </c>
      <c r="J25" s="138"/>
      <c r="K25" s="138">
        <v>396578.64</v>
      </c>
      <c r="L25" s="138">
        <v>396578.64</v>
      </c>
      <c r="M25" s="138">
        <v>396578.64</v>
      </c>
      <c r="N25" s="138">
        <v>0</v>
      </c>
      <c r="O25" s="138"/>
      <c r="P25" s="138">
        <v>0</v>
      </c>
      <c r="Q25" s="138">
        <v>0</v>
      </c>
      <c r="R25" s="138">
        <v>0</v>
      </c>
      <c r="S25" s="138">
        <v>0</v>
      </c>
      <c r="T25" s="138">
        <v>0</v>
      </c>
    </row>
    <row r="26" ht="19.5" customHeight="1" spans="1:20">
      <c r="A26" s="137" t="s">
        <v>215</v>
      </c>
      <c r="B26" s="137"/>
      <c r="C26" s="137"/>
      <c r="D26" s="137" t="s">
        <v>216</v>
      </c>
      <c r="E26" s="138">
        <v>0</v>
      </c>
      <c r="F26" s="138">
        <v>0</v>
      </c>
      <c r="G26" s="138">
        <v>0</v>
      </c>
      <c r="H26" s="138">
        <v>154088.64</v>
      </c>
      <c r="I26" s="138">
        <v>154088.64</v>
      </c>
      <c r="J26" s="138"/>
      <c r="K26" s="138">
        <v>154088.64</v>
      </c>
      <c r="L26" s="138">
        <v>154088.64</v>
      </c>
      <c r="M26" s="138">
        <v>154088.64</v>
      </c>
      <c r="N26" s="138">
        <v>0</v>
      </c>
      <c r="O26" s="138"/>
      <c r="P26" s="138">
        <v>0</v>
      </c>
      <c r="Q26" s="138">
        <v>0</v>
      </c>
      <c r="R26" s="138">
        <v>0</v>
      </c>
      <c r="S26" s="138">
        <v>0</v>
      </c>
      <c r="T26" s="138">
        <v>0</v>
      </c>
    </row>
    <row r="27" ht="19.5" customHeight="1" spans="1:20">
      <c r="A27" s="137" t="s">
        <v>303</v>
      </c>
      <c r="B27" s="137"/>
      <c r="C27" s="137"/>
      <c r="D27" s="137" t="s">
        <v>304</v>
      </c>
      <c r="E27" s="138">
        <v>0</v>
      </c>
      <c r="F27" s="138">
        <v>0</v>
      </c>
      <c r="G27" s="138">
        <v>0</v>
      </c>
      <c r="H27" s="138"/>
      <c r="I27" s="138"/>
      <c r="J27" s="138"/>
      <c r="K27" s="138"/>
      <c r="L27" s="138"/>
      <c r="M27" s="138"/>
      <c r="N27" s="138"/>
      <c r="O27" s="138"/>
      <c r="P27" s="138">
        <v>0</v>
      </c>
      <c r="Q27" s="138">
        <v>0</v>
      </c>
      <c r="R27" s="138"/>
      <c r="S27" s="138"/>
      <c r="T27" s="138"/>
    </row>
    <row r="28" ht="19.5" customHeight="1" spans="1:20">
      <c r="A28" s="137" t="s">
        <v>217</v>
      </c>
      <c r="B28" s="137"/>
      <c r="C28" s="137"/>
      <c r="D28" s="137" t="s">
        <v>218</v>
      </c>
      <c r="E28" s="138">
        <v>0</v>
      </c>
      <c r="F28" s="138">
        <v>0</v>
      </c>
      <c r="G28" s="138">
        <v>0</v>
      </c>
      <c r="H28" s="138">
        <v>154088.64</v>
      </c>
      <c r="I28" s="138">
        <v>154088.64</v>
      </c>
      <c r="J28" s="138"/>
      <c r="K28" s="138">
        <v>154088.64</v>
      </c>
      <c r="L28" s="138">
        <v>154088.64</v>
      </c>
      <c r="M28" s="138">
        <v>154088.64</v>
      </c>
      <c r="N28" s="138">
        <v>0</v>
      </c>
      <c r="O28" s="138"/>
      <c r="P28" s="138">
        <v>0</v>
      </c>
      <c r="Q28" s="138">
        <v>0</v>
      </c>
      <c r="R28" s="138">
        <v>0</v>
      </c>
      <c r="S28" s="138">
        <v>0</v>
      </c>
      <c r="T28" s="138">
        <v>0</v>
      </c>
    </row>
    <row r="29" ht="19.5" customHeight="1" spans="1:20">
      <c r="A29" s="137" t="s">
        <v>305</v>
      </c>
      <c r="B29" s="137"/>
      <c r="C29" s="137"/>
      <c r="D29" s="137" t="s">
        <v>306</v>
      </c>
      <c r="E29" s="138">
        <v>0</v>
      </c>
      <c r="F29" s="138">
        <v>0</v>
      </c>
      <c r="G29" s="138">
        <v>0</v>
      </c>
      <c r="H29" s="138"/>
      <c r="I29" s="138"/>
      <c r="J29" s="138"/>
      <c r="K29" s="138"/>
      <c r="L29" s="138"/>
      <c r="M29" s="138"/>
      <c r="N29" s="138"/>
      <c r="O29" s="138"/>
      <c r="P29" s="138">
        <v>0</v>
      </c>
      <c r="Q29" s="138">
        <v>0</v>
      </c>
      <c r="R29" s="138"/>
      <c r="S29" s="138"/>
      <c r="T29" s="138"/>
    </row>
    <row r="30" ht="19.5" customHeight="1" spans="1:20">
      <c r="A30" s="137" t="s">
        <v>219</v>
      </c>
      <c r="B30" s="137"/>
      <c r="C30" s="137"/>
      <c r="D30" s="137" t="s">
        <v>220</v>
      </c>
      <c r="E30" s="138">
        <v>0</v>
      </c>
      <c r="F30" s="138">
        <v>0</v>
      </c>
      <c r="G30" s="138">
        <v>0</v>
      </c>
      <c r="H30" s="138">
        <v>242490</v>
      </c>
      <c r="I30" s="138">
        <v>242490</v>
      </c>
      <c r="J30" s="138"/>
      <c r="K30" s="138">
        <v>242490</v>
      </c>
      <c r="L30" s="138">
        <v>242490</v>
      </c>
      <c r="M30" s="138">
        <v>242490</v>
      </c>
      <c r="N30" s="138">
        <v>0</v>
      </c>
      <c r="O30" s="138"/>
      <c r="P30" s="138">
        <v>0</v>
      </c>
      <c r="Q30" s="138">
        <v>0</v>
      </c>
      <c r="R30" s="138">
        <v>0</v>
      </c>
      <c r="S30" s="138">
        <v>0</v>
      </c>
      <c r="T30" s="138">
        <v>0</v>
      </c>
    </row>
    <row r="31" ht="19.5" customHeight="1" spans="1:20">
      <c r="A31" s="137" t="s">
        <v>221</v>
      </c>
      <c r="B31" s="137"/>
      <c r="C31" s="137"/>
      <c r="D31" s="137" t="s">
        <v>222</v>
      </c>
      <c r="E31" s="138">
        <v>0</v>
      </c>
      <c r="F31" s="138">
        <v>0</v>
      </c>
      <c r="G31" s="138">
        <v>0</v>
      </c>
      <c r="H31" s="138">
        <v>242490</v>
      </c>
      <c r="I31" s="138">
        <v>242490</v>
      </c>
      <c r="J31" s="138"/>
      <c r="K31" s="138">
        <v>242490</v>
      </c>
      <c r="L31" s="138">
        <v>242490</v>
      </c>
      <c r="M31" s="138">
        <v>242490</v>
      </c>
      <c r="N31" s="138">
        <v>0</v>
      </c>
      <c r="O31" s="138"/>
      <c r="P31" s="138">
        <v>0</v>
      </c>
      <c r="Q31" s="138">
        <v>0</v>
      </c>
      <c r="R31" s="138">
        <v>0</v>
      </c>
      <c r="S31" s="138">
        <v>0</v>
      </c>
      <c r="T31" s="138">
        <v>0</v>
      </c>
    </row>
    <row r="32" ht="19.5" customHeight="1" spans="1:20">
      <c r="A32" s="137" t="s">
        <v>223</v>
      </c>
      <c r="B32" s="137"/>
      <c r="C32" s="137"/>
      <c r="D32" s="137" t="s">
        <v>224</v>
      </c>
      <c r="E32" s="138">
        <v>0</v>
      </c>
      <c r="F32" s="138">
        <v>0</v>
      </c>
      <c r="G32" s="138">
        <v>0</v>
      </c>
      <c r="H32" s="138">
        <v>194768.95</v>
      </c>
      <c r="I32" s="138">
        <v>194768.95</v>
      </c>
      <c r="J32" s="138"/>
      <c r="K32" s="138">
        <v>194768.95</v>
      </c>
      <c r="L32" s="138">
        <v>194768.95</v>
      </c>
      <c r="M32" s="138">
        <v>194768.95</v>
      </c>
      <c r="N32" s="138">
        <v>0</v>
      </c>
      <c r="O32" s="138"/>
      <c r="P32" s="138">
        <v>0</v>
      </c>
      <c r="Q32" s="138">
        <v>0</v>
      </c>
      <c r="R32" s="138">
        <v>0</v>
      </c>
      <c r="S32" s="138">
        <v>0</v>
      </c>
      <c r="T32" s="138">
        <v>0</v>
      </c>
    </row>
    <row r="33" ht="19.5" customHeight="1" spans="1:20">
      <c r="A33" s="137" t="s">
        <v>225</v>
      </c>
      <c r="B33" s="137"/>
      <c r="C33" s="137"/>
      <c r="D33" s="137" t="s">
        <v>226</v>
      </c>
      <c r="E33" s="138">
        <v>0</v>
      </c>
      <c r="F33" s="138">
        <v>0</v>
      </c>
      <c r="G33" s="138">
        <v>0</v>
      </c>
      <c r="H33" s="138">
        <v>194768.95</v>
      </c>
      <c r="I33" s="138">
        <v>194768.95</v>
      </c>
      <c r="J33" s="138"/>
      <c r="K33" s="138">
        <v>194768.95</v>
      </c>
      <c r="L33" s="138">
        <v>194768.95</v>
      </c>
      <c r="M33" s="138">
        <v>194768.95</v>
      </c>
      <c r="N33" s="138">
        <v>0</v>
      </c>
      <c r="O33" s="138"/>
      <c r="P33" s="138">
        <v>0</v>
      </c>
      <c r="Q33" s="138">
        <v>0</v>
      </c>
      <c r="R33" s="138">
        <v>0</v>
      </c>
      <c r="S33" s="138">
        <v>0</v>
      </c>
      <c r="T33" s="138">
        <v>0</v>
      </c>
    </row>
    <row r="34" ht="19.5" customHeight="1" spans="1:20">
      <c r="A34" s="137" t="s">
        <v>227</v>
      </c>
      <c r="B34" s="137"/>
      <c r="C34" s="137"/>
      <c r="D34" s="137" t="s">
        <v>228</v>
      </c>
      <c r="E34" s="138">
        <v>0</v>
      </c>
      <c r="F34" s="138">
        <v>0</v>
      </c>
      <c r="G34" s="138">
        <v>0</v>
      </c>
      <c r="H34" s="138">
        <v>112209.36</v>
      </c>
      <c r="I34" s="138">
        <v>112209.36</v>
      </c>
      <c r="J34" s="138"/>
      <c r="K34" s="138">
        <v>112209.36</v>
      </c>
      <c r="L34" s="138">
        <v>112209.36</v>
      </c>
      <c r="M34" s="138">
        <v>112209.36</v>
      </c>
      <c r="N34" s="138">
        <v>0</v>
      </c>
      <c r="O34" s="138"/>
      <c r="P34" s="138">
        <v>0</v>
      </c>
      <c r="Q34" s="138">
        <v>0</v>
      </c>
      <c r="R34" s="138">
        <v>0</v>
      </c>
      <c r="S34" s="138">
        <v>0</v>
      </c>
      <c r="T34" s="138">
        <v>0</v>
      </c>
    </row>
    <row r="35" ht="19.5" customHeight="1" spans="1:20">
      <c r="A35" s="137" t="s">
        <v>229</v>
      </c>
      <c r="B35" s="137"/>
      <c r="C35" s="137"/>
      <c r="D35" s="137" t="s">
        <v>230</v>
      </c>
      <c r="E35" s="138">
        <v>0</v>
      </c>
      <c r="F35" s="138">
        <v>0</v>
      </c>
      <c r="G35" s="138">
        <v>0</v>
      </c>
      <c r="H35" s="138">
        <v>78361.99</v>
      </c>
      <c r="I35" s="138">
        <v>78361.99</v>
      </c>
      <c r="J35" s="138"/>
      <c r="K35" s="138">
        <v>78361.99</v>
      </c>
      <c r="L35" s="138">
        <v>78361.99</v>
      </c>
      <c r="M35" s="138">
        <v>78361.99</v>
      </c>
      <c r="N35" s="138">
        <v>0</v>
      </c>
      <c r="O35" s="138"/>
      <c r="P35" s="138">
        <v>0</v>
      </c>
      <c r="Q35" s="138">
        <v>0</v>
      </c>
      <c r="R35" s="138">
        <v>0</v>
      </c>
      <c r="S35" s="138">
        <v>0</v>
      </c>
      <c r="T35" s="138">
        <v>0</v>
      </c>
    </row>
    <row r="36" ht="19.5" customHeight="1" spans="1:20">
      <c r="A36" s="137" t="s">
        <v>231</v>
      </c>
      <c r="B36" s="137"/>
      <c r="C36" s="137"/>
      <c r="D36" s="137" t="s">
        <v>232</v>
      </c>
      <c r="E36" s="138">
        <v>0</v>
      </c>
      <c r="F36" s="138">
        <v>0</v>
      </c>
      <c r="G36" s="138">
        <v>0</v>
      </c>
      <c r="H36" s="138">
        <v>4197.6</v>
      </c>
      <c r="I36" s="138">
        <v>4197.6</v>
      </c>
      <c r="J36" s="138"/>
      <c r="K36" s="138">
        <v>4197.6</v>
      </c>
      <c r="L36" s="138">
        <v>4197.6</v>
      </c>
      <c r="M36" s="138">
        <v>4197.6</v>
      </c>
      <c r="N36" s="138">
        <v>0</v>
      </c>
      <c r="O36" s="138"/>
      <c r="P36" s="138">
        <v>0</v>
      </c>
      <c r="Q36" s="138">
        <v>0</v>
      </c>
      <c r="R36" s="138">
        <v>0</v>
      </c>
      <c r="S36" s="138">
        <v>0</v>
      </c>
      <c r="T36" s="138">
        <v>0</v>
      </c>
    </row>
    <row r="37" ht="19.5" customHeight="1" spans="1:20">
      <c r="A37" s="137" t="s">
        <v>233</v>
      </c>
      <c r="B37" s="137"/>
      <c r="C37" s="137"/>
      <c r="D37" s="137" t="s">
        <v>234</v>
      </c>
      <c r="E37" s="138">
        <v>0</v>
      </c>
      <c r="F37" s="138">
        <v>0</v>
      </c>
      <c r="G37" s="138">
        <v>0</v>
      </c>
      <c r="H37" s="138">
        <v>935259.99</v>
      </c>
      <c r="I37" s="138"/>
      <c r="J37" s="138">
        <v>935259.99</v>
      </c>
      <c r="K37" s="138">
        <v>935259.99</v>
      </c>
      <c r="L37" s="138"/>
      <c r="M37" s="138"/>
      <c r="N37" s="138"/>
      <c r="O37" s="138">
        <v>935259.99</v>
      </c>
      <c r="P37" s="138">
        <v>0</v>
      </c>
      <c r="Q37" s="138">
        <v>0</v>
      </c>
      <c r="R37" s="138">
        <v>0</v>
      </c>
      <c r="S37" s="138">
        <v>0</v>
      </c>
      <c r="T37" s="138">
        <v>0</v>
      </c>
    </row>
    <row r="38" ht="19.5" customHeight="1" spans="1:20">
      <c r="A38" s="137" t="s">
        <v>235</v>
      </c>
      <c r="B38" s="137"/>
      <c r="C38" s="137"/>
      <c r="D38" s="137" t="s">
        <v>236</v>
      </c>
      <c r="E38" s="138">
        <v>0</v>
      </c>
      <c r="F38" s="138">
        <v>0</v>
      </c>
      <c r="G38" s="138">
        <v>0</v>
      </c>
      <c r="H38" s="138">
        <v>867940.66</v>
      </c>
      <c r="I38" s="138"/>
      <c r="J38" s="138">
        <v>867940.66</v>
      </c>
      <c r="K38" s="138">
        <v>867940.66</v>
      </c>
      <c r="L38" s="138"/>
      <c r="M38" s="138"/>
      <c r="N38" s="138"/>
      <c r="O38" s="138">
        <v>867940.66</v>
      </c>
      <c r="P38" s="138">
        <v>0</v>
      </c>
      <c r="Q38" s="138">
        <v>0</v>
      </c>
      <c r="R38" s="138">
        <v>0</v>
      </c>
      <c r="S38" s="138">
        <v>0</v>
      </c>
      <c r="T38" s="138">
        <v>0</v>
      </c>
    </row>
    <row r="39" ht="19.5" customHeight="1" spans="1:20">
      <c r="A39" s="137" t="s">
        <v>237</v>
      </c>
      <c r="B39" s="137"/>
      <c r="C39" s="137"/>
      <c r="D39" s="137" t="s">
        <v>238</v>
      </c>
      <c r="E39" s="138">
        <v>0</v>
      </c>
      <c r="F39" s="138">
        <v>0</v>
      </c>
      <c r="G39" s="138">
        <v>0</v>
      </c>
      <c r="H39" s="138">
        <v>667940.66</v>
      </c>
      <c r="I39" s="138"/>
      <c r="J39" s="138">
        <v>667940.66</v>
      </c>
      <c r="K39" s="138">
        <v>667940.66</v>
      </c>
      <c r="L39" s="138"/>
      <c r="M39" s="138"/>
      <c r="N39" s="138"/>
      <c r="O39" s="138">
        <v>667940.66</v>
      </c>
      <c r="P39" s="138">
        <v>0</v>
      </c>
      <c r="Q39" s="138">
        <v>0</v>
      </c>
      <c r="R39" s="138">
        <v>0</v>
      </c>
      <c r="S39" s="138">
        <v>0</v>
      </c>
      <c r="T39" s="138">
        <v>0</v>
      </c>
    </row>
    <row r="40" ht="19.5" customHeight="1" spans="1:20">
      <c r="A40" s="137" t="s">
        <v>239</v>
      </c>
      <c r="B40" s="137"/>
      <c r="C40" s="137"/>
      <c r="D40" s="137" t="s">
        <v>240</v>
      </c>
      <c r="E40" s="138">
        <v>0</v>
      </c>
      <c r="F40" s="138">
        <v>0</v>
      </c>
      <c r="G40" s="138">
        <v>0</v>
      </c>
      <c r="H40" s="138">
        <v>200000</v>
      </c>
      <c r="I40" s="138"/>
      <c r="J40" s="138">
        <v>200000</v>
      </c>
      <c r="K40" s="138">
        <v>200000</v>
      </c>
      <c r="L40" s="138"/>
      <c r="M40" s="138"/>
      <c r="N40" s="138"/>
      <c r="O40" s="138">
        <v>200000</v>
      </c>
      <c r="P40" s="138">
        <v>0</v>
      </c>
      <c r="Q40" s="138">
        <v>0</v>
      </c>
      <c r="R40" s="138">
        <v>0</v>
      </c>
      <c r="S40" s="138">
        <v>0</v>
      </c>
      <c r="T40" s="138">
        <v>0</v>
      </c>
    </row>
    <row r="41" ht="19.5" customHeight="1" spans="1:20">
      <c r="A41" s="137" t="s">
        <v>307</v>
      </c>
      <c r="B41" s="137"/>
      <c r="C41" s="137"/>
      <c r="D41" s="137" t="s">
        <v>308</v>
      </c>
      <c r="E41" s="138">
        <v>0</v>
      </c>
      <c r="F41" s="138">
        <v>0</v>
      </c>
      <c r="G41" s="138">
        <v>0</v>
      </c>
      <c r="H41" s="138"/>
      <c r="I41" s="138"/>
      <c r="J41" s="138"/>
      <c r="K41" s="138"/>
      <c r="L41" s="138"/>
      <c r="M41" s="138"/>
      <c r="N41" s="138"/>
      <c r="O41" s="138"/>
      <c r="P41" s="138">
        <v>0</v>
      </c>
      <c r="Q41" s="138">
        <v>0</v>
      </c>
      <c r="R41" s="138"/>
      <c r="S41" s="138"/>
      <c r="T41" s="138"/>
    </row>
    <row r="42" ht="19.5" customHeight="1" spans="1:20">
      <c r="A42" s="137" t="s">
        <v>241</v>
      </c>
      <c r="B42" s="137"/>
      <c r="C42" s="137"/>
      <c r="D42" s="137" t="s">
        <v>242</v>
      </c>
      <c r="E42" s="138">
        <v>0</v>
      </c>
      <c r="F42" s="138">
        <v>0</v>
      </c>
      <c r="G42" s="138">
        <v>0</v>
      </c>
      <c r="H42" s="138">
        <v>67319.33</v>
      </c>
      <c r="I42" s="138"/>
      <c r="J42" s="138">
        <v>67319.33</v>
      </c>
      <c r="K42" s="138">
        <v>67319.33</v>
      </c>
      <c r="L42" s="138"/>
      <c r="M42" s="138"/>
      <c r="N42" s="138"/>
      <c r="O42" s="138">
        <v>67319.33</v>
      </c>
      <c r="P42" s="138">
        <v>0</v>
      </c>
      <c r="Q42" s="138">
        <v>0</v>
      </c>
      <c r="R42" s="138">
        <v>0</v>
      </c>
      <c r="S42" s="138">
        <v>0</v>
      </c>
      <c r="T42" s="138">
        <v>0</v>
      </c>
    </row>
    <row r="43" ht="19.5" customHeight="1" spans="1:20">
      <c r="A43" s="137" t="s">
        <v>243</v>
      </c>
      <c r="B43" s="137"/>
      <c r="C43" s="137"/>
      <c r="D43" s="137" t="s">
        <v>242</v>
      </c>
      <c r="E43" s="138">
        <v>0</v>
      </c>
      <c r="F43" s="138">
        <v>0</v>
      </c>
      <c r="G43" s="138">
        <v>0</v>
      </c>
      <c r="H43" s="138">
        <v>67319.33</v>
      </c>
      <c r="I43" s="138"/>
      <c r="J43" s="138">
        <v>67319.33</v>
      </c>
      <c r="K43" s="138">
        <v>67319.33</v>
      </c>
      <c r="L43" s="138"/>
      <c r="M43" s="138"/>
      <c r="N43" s="138"/>
      <c r="O43" s="138">
        <v>67319.33</v>
      </c>
      <c r="P43" s="138">
        <v>0</v>
      </c>
      <c r="Q43" s="138">
        <v>0</v>
      </c>
      <c r="R43" s="138">
        <v>0</v>
      </c>
      <c r="S43" s="138">
        <v>0</v>
      </c>
      <c r="T43" s="138">
        <v>0</v>
      </c>
    </row>
    <row r="44" ht="19.5" customHeight="1" spans="1:20">
      <c r="A44" s="137" t="s">
        <v>244</v>
      </c>
      <c r="B44" s="137"/>
      <c r="C44" s="137"/>
      <c r="D44" s="137" t="s">
        <v>245</v>
      </c>
      <c r="E44" s="138">
        <v>0</v>
      </c>
      <c r="F44" s="138">
        <v>0</v>
      </c>
      <c r="G44" s="138">
        <v>0</v>
      </c>
      <c r="H44" s="138">
        <v>200000</v>
      </c>
      <c r="I44" s="138"/>
      <c r="J44" s="138">
        <v>200000</v>
      </c>
      <c r="K44" s="138">
        <v>200000</v>
      </c>
      <c r="L44" s="138"/>
      <c r="M44" s="138"/>
      <c r="N44" s="138"/>
      <c r="O44" s="138">
        <v>200000</v>
      </c>
      <c r="P44" s="138">
        <v>0</v>
      </c>
      <c r="Q44" s="138">
        <v>0</v>
      </c>
      <c r="R44" s="138">
        <v>0</v>
      </c>
      <c r="S44" s="138">
        <v>0</v>
      </c>
      <c r="T44" s="138">
        <v>0</v>
      </c>
    </row>
    <row r="45" ht="19.5" customHeight="1" spans="1:20">
      <c r="A45" s="137" t="s">
        <v>246</v>
      </c>
      <c r="B45" s="137"/>
      <c r="C45" s="137"/>
      <c r="D45" s="137" t="s">
        <v>247</v>
      </c>
      <c r="E45" s="138">
        <v>0</v>
      </c>
      <c r="F45" s="138">
        <v>0</v>
      </c>
      <c r="G45" s="138">
        <v>0</v>
      </c>
      <c r="H45" s="138">
        <v>200000</v>
      </c>
      <c r="I45" s="138"/>
      <c r="J45" s="138">
        <v>200000</v>
      </c>
      <c r="K45" s="138">
        <v>200000</v>
      </c>
      <c r="L45" s="138"/>
      <c r="M45" s="138"/>
      <c r="N45" s="138"/>
      <c r="O45" s="138">
        <v>200000</v>
      </c>
      <c r="P45" s="138">
        <v>0</v>
      </c>
      <c r="Q45" s="138">
        <v>0</v>
      </c>
      <c r="R45" s="138">
        <v>0</v>
      </c>
      <c r="S45" s="138">
        <v>0</v>
      </c>
      <c r="T45" s="138">
        <v>0</v>
      </c>
    </row>
    <row r="46" ht="19.5" customHeight="1" spans="1:20">
      <c r="A46" s="137" t="s">
        <v>248</v>
      </c>
      <c r="B46" s="137"/>
      <c r="C46" s="137"/>
      <c r="D46" s="137" t="s">
        <v>249</v>
      </c>
      <c r="E46" s="138">
        <v>0</v>
      </c>
      <c r="F46" s="138">
        <v>0</v>
      </c>
      <c r="G46" s="138">
        <v>0</v>
      </c>
      <c r="H46" s="138">
        <v>200000</v>
      </c>
      <c r="I46" s="138"/>
      <c r="J46" s="138">
        <v>200000</v>
      </c>
      <c r="K46" s="138">
        <v>200000</v>
      </c>
      <c r="L46" s="138"/>
      <c r="M46" s="138"/>
      <c r="N46" s="138"/>
      <c r="O46" s="138">
        <v>200000</v>
      </c>
      <c r="P46" s="138">
        <v>0</v>
      </c>
      <c r="Q46" s="138">
        <v>0</v>
      </c>
      <c r="R46" s="138">
        <v>0</v>
      </c>
      <c r="S46" s="138">
        <v>0</v>
      </c>
      <c r="T46" s="138">
        <v>0</v>
      </c>
    </row>
    <row r="47" ht="19.5" customHeight="1" spans="1:20">
      <c r="A47" s="137" t="s">
        <v>250</v>
      </c>
      <c r="B47" s="137"/>
      <c r="C47" s="137"/>
      <c r="D47" s="137" t="s">
        <v>251</v>
      </c>
      <c r="E47" s="138">
        <v>0</v>
      </c>
      <c r="F47" s="138">
        <v>0</v>
      </c>
      <c r="G47" s="138">
        <v>0</v>
      </c>
      <c r="H47" s="138">
        <v>173985</v>
      </c>
      <c r="I47" s="138">
        <v>173985</v>
      </c>
      <c r="J47" s="138"/>
      <c r="K47" s="138">
        <v>173985</v>
      </c>
      <c r="L47" s="138">
        <v>173985</v>
      </c>
      <c r="M47" s="138">
        <v>173985</v>
      </c>
      <c r="N47" s="138">
        <v>0</v>
      </c>
      <c r="O47" s="138"/>
      <c r="P47" s="138">
        <v>0</v>
      </c>
      <c r="Q47" s="138">
        <v>0</v>
      </c>
      <c r="R47" s="138">
        <v>0</v>
      </c>
      <c r="S47" s="138">
        <v>0</v>
      </c>
      <c r="T47" s="138">
        <v>0</v>
      </c>
    </row>
    <row r="48" ht="19.5" customHeight="1" spans="1:20">
      <c r="A48" s="137" t="s">
        <v>252</v>
      </c>
      <c r="B48" s="137"/>
      <c r="C48" s="137"/>
      <c r="D48" s="137" t="s">
        <v>253</v>
      </c>
      <c r="E48" s="138">
        <v>0</v>
      </c>
      <c r="F48" s="138">
        <v>0</v>
      </c>
      <c r="G48" s="138">
        <v>0</v>
      </c>
      <c r="H48" s="138">
        <v>173985</v>
      </c>
      <c r="I48" s="138">
        <v>173985</v>
      </c>
      <c r="J48" s="138"/>
      <c r="K48" s="138">
        <v>173985</v>
      </c>
      <c r="L48" s="138">
        <v>173985</v>
      </c>
      <c r="M48" s="138">
        <v>173985</v>
      </c>
      <c r="N48" s="138">
        <v>0</v>
      </c>
      <c r="O48" s="138"/>
      <c r="P48" s="138">
        <v>0</v>
      </c>
      <c r="Q48" s="138">
        <v>0</v>
      </c>
      <c r="R48" s="138">
        <v>0</v>
      </c>
      <c r="S48" s="138">
        <v>0</v>
      </c>
      <c r="T48" s="138">
        <v>0</v>
      </c>
    </row>
    <row r="49" ht="19.5" customHeight="1" spans="1:20">
      <c r="A49" s="137" t="s">
        <v>254</v>
      </c>
      <c r="B49" s="137"/>
      <c r="C49" s="137"/>
      <c r="D49" s="137" t="s">
        <v>255</v>
      </c>
      <c r="E49" s="138">
        <v>0</v>
      </c>
      <c r="F49" s="138">
        <v>0</v>
      </c>
      <c r="G49" s="138">
        <v>0</v>
      </c>
      <c r="H49" s="138">
        <v>173985</v>
      </c>
      <c r="I49" s="138">
        <v>173985</v>
      </c>
      <c r="J49" s="138"/>
      <c r="K49" s="138">
        <v>173985</v>
      </c>
      <c r="L49" s="138">
        <v>173985</v>
      </c>
      <c r="M49" s="138">
        <v>173985</v>
      </c>
      <c r="N49" s="138">
        <v>0</v>
      </c>
      <c r="O49" s="138"/>
      <c r="P49" s="138">
        <v>0</v>
      </c>
      <c r="Q49" s="138">
        <v>0</v>
      </c>
      <c r="R49" s="138">
        <v>0</v>
      </c>
      <c r="S49" s="138">
        <v>0</v>
      </c>
      <c r="T49" s="138">
        <v>0</v>
      </c>
    </row>
    <row r="50" ht="19.5" customHeight="1" spans="1:20">
      <c r="A50" s="137" t="s">
        <v>309</v>
      </c>
      <c r="B50" s="137"/>
      <c r="C50" s="137"/>
      <c r="D50" s="137"/>
      <c r="E50" s="137"/>
      <c r="F50" s="137"/>
      <c r="G50" s="137"/>
      <c r="H50" s="137"/>
      <c r="I50" s="137"/>
      <c r="J50" s="137"/>
      <c r="K50" s="137"/>
      <c r="L50" s="137"/>
      <c r="M50" s="137"/>
      <c r="N50" s="137"/>
      <c r="O50" s="137"/>
      <c r="P50" s="137"/>
      <c r="Q50" s="137"/>
      <c r="R50" s="137"/>
      <c r="S50" s="137"/>
      <c r="T50" s="137"/>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K13" sqref="K13"/>
    </sheetView>
  </sheetViews>
  <sheetFormatPr defaultColWidth="9" defaultRowHeight="13.5"/>
  <cols>
    <col min="1" max="1" width="6.125" style="132" customWidth="1"/>
    <col min="2" max="2" width="32.875" style="132" customWidth="1"/>
    <col min="3" max="3" width="20.125" style="132" customWidth="1"/>
    <col min="4" max="4" width="6.125" style="132" customWidth="1"/>
    <col min="5" max="5" width="22.75" style="132" customWidth="1"/>
    <col min="6" max="6" width="19.375" style="132" customWidth="1"/>
    <col min="7" max="7" width="6.125" style="132" customWidth="1"/>
    <col min="8" max="8" width="36.875" style="132" customWidth="1"/>
    <col min="9" max="9" width="17.125" style="132" customWidth="1"/>
    <col min="10" max="16384" width="9" style="132"/>
  </cols>
  <sheetData>
    <row r="1" ht="27" spans="1:9">
      <c r="A1" s="133"/>
      <c r="B1" s="133"/>
      <c r="C1" s="133"/>
      <c r="D1" s="133"/>
      <c r="E1" s="143" t="s">
        <v>310</v>
      </c>
      <c r="F1" s="133"/>
      <c r="G1" s="133"/>
      <c r="H1" s="133"/>
      <c r="I1" s="133"/>
    </row>
    <row r="2" spans="1:9">
      <c r="A2" s="133"/>
      <c r="B2" s="133"/>
      <c r="C2" s="133"/>
      <c r="D2" s="133"/>
      <c r="E2" s="133"/>
      <c r="F2" s="133"/>
      <c r="G2" s="133"/>
      <c r="H2" s="133"/>
      <c r="I2" s="146" t="s">
        <v>311</v>
      </c>
    </row>
    <row r="3" spans="1:9">
      <c r="A3" s="146" t="s">
        <v>61</v>
      </c>
      <c r="B3" s="133"/>
      <c r="C3" s="133"/>
      <c r="D3" s="133"/>
      <c r="E3" s="133"/>
      <c r="F3" s="133"/>
      <c r="G3" s="133"/>
      <c r="H3" s="133"/>
      <c r="I3" s="146" t="s">
        <v>62</v>
      </c>
    </row>
    <row r="4" ht="19.5" customHeight="1" spans="1:9">
      <c r="A4" s="140" t="s">
        <v>293</v>
      </c>
      <c r="B4" s="140"/>
      <c r="C4" s="140"/>
      <c r="D4" s="140" t="s">
        <v>294</v>
      </c>
      <c r="E4" s="140"/>
      <c r="F4" s="140"/>
      <c r="G4" s="140"/>
      <c r="H4" s="140"/>
      <c r="I4" s="140"/>
    </row>
    <row r="5" ht="19.5" customHeight="1" spans="1:9">
      <c r="A5" s="140" t="s">
        <v>312</v>
      </c>
      <c r="B5" s="140" t="s">
        <v>182</v>
      </c>
      <c r="C5" s="140" t="s">
        <v>67</v>
      </c>
      <c r="D5" s="140" t="s">
        <v>312</v>
      </c>
      <c r="E5" s="140" t="s">
        <v>182</v>
      </c>
      <c r="F5" s="140" t="s">
        <v>67</v>
      </c>
      <c r="G5" s="140" t="s">
        <v>312</v>
      </c>
      <c r="H5" s="140" t="s">
        <v>182</v>
      </c>
      <c r="I5" s="140" t="s">
        <v>67</v>
      </c>
    </row>
    <row r="6" ht="19.5" customHeight="1" spans="1:9">
      <c r="A6" s="140"/>
      <c r="B6" s="140"/>
      <c r="C6" s="140"/>
      <c r="D6" s="140"/>
      <c r="E6" s="140"/>
      <c r="F6" s="140"/>
      <c r="G6" s="140"/>
      <c r="H6" s="140"/>
      <c r="I6" s="140"/>
    </row>
    <row r="7" ht="19.5" customHeight="1" spans="1:9">
      <c r="A7" s="137" t="s">
        <v>313</v>
      </c>
      <c r="B7" s="137" t="s">
        <v>314</v>
      </c>
      <c r="C7" s="138">
        <v>2182912.9</v>
      </c>
      <c r="D7" s="137" t="s">
        <v>315</v>
      </c>
      <c r="E7" s="137" t="s">
        <v>316</v>
      </c>
      <c r="F7" s="138">
        <v>366223.34</v>
      </c>
      <c r="G7" s="137" t="s">
        <v>317</v>
      </c>
      <c r="H7" s="137" t="s">
        <v>318</v>
      </c>
      <c r="I7" s="138">
        <v>0</v>
      </c>
    </row>
    <row r="8" ht="19.5" customHeight="1" spans="1:9">
      <c r="A8" s="137" t="s">
        <v>319</v>
      </c>
      <c r="B8" s="137" t="s">
        <v>320</v>
      </c>
      <c r="C8" s="138">
        <v>626649</v>
      </c>
      <c r="D8" s="137" t="s">
        <v>321</v>
      </c>
      <c r="E8" s="137" t="s">
        <v>322</v>
      </c>
      <c r="F8" s="138">
        <v>23093.77</v>
      </c>
      <c r="G8" s="137" t="s">
        <v>323</v>
      </c>
      <c r="H8" s="137" t="s">
        <v>324</v>
      </c>
      <c r="I8" s="138">
        <v>0</v>
      </c>
    </row>
    <row r="9" ht="19.5" customHeight="1" spans="1:9">
      <c r="A9" s="137" t="s">
        <v>325</v>
      </c>
      <c r="B9" s="137" t="s">
        <v>326</v>
      </c>
      <c r="C9" s="138">
        <v>686880</v>
      </c>
      <c r="D9" s="137" t="s">
        <v>327</v>
      </c>
      <c r="E9" s="137" t="s">
        <v>328</v>
      </c>
      <c r="F9" s="138">
        <v>0</v>
      </c>
      <c r="G9" s="137" t="s">
        <v>329</v>
      </c>
      <c r="H9" s="137" t="s">
        <v>330</v>
      </c>
      <c r="I9" s="138">
        <v>0</v>
      </c>
    </row>
    <row r="10" ht="19.5" customHeight="1" spans="1:9">
      <c r="A10" s="137" t="s">
        <v>331</v>
      </c>
      <c r="B10" s="137" t="s">
        <v>332</v>
      </c>
      <c r="C10" s="138">
        <v>211816</v>
      </c>
      <c r="D10" s="137" t="s">
        <v>333</v>
      </c>
      <c r="E10" s="137" t="s">
        <v>334</v>
      </c>
      <c r="F10" s="138">
        <v>0</v>
      </c>
      <c r="G10" s="137" t="s">
        <v>335</v>
      </c>
      <c r="H10" s="137" t="s">
        <v>336</v>
      </c>
      <c r="I10" s="138">
        <v>0</v>
      </c>
    </row>
    <row r="11" ht="19.5" customHeight="1" spans="1:9">
      <c r="A11" s="137" t="s">
        <v>337</v>
      </c>
      <c r="B11" s="137" t="s">
        <v>338</v>
      </c>
      <c r="C11" s="138">
        <v>0</v>
      </c>
      <c r="D11" s="137" t="s">
        <v>339</v>
      </c>
      <c r="E11" s="137" t="s">
        <v>340</v>
      </c>
      <c r="F11" s="138">
        <v>0</v>
      </c>
      <c r="G11" s="137" t="s">
        <v>341</v>
      </c>
      <c r="H11" s="137" t="s">
        <v>342</v>
      </c>
      <c r="I11" s="138">
        <v>0</v>
      </c>
    </row>
    <row r="12" ht="19.5" customHeight="1" spans="1:9">
      <c r="A12" s="137" t="s">
        <v>343</v>
      </c>
      <c r="B12" s="137" t="s">
        <v>344</v>
      </c>
      <c r="C12" s="138">
        <v>133764</v>
      </c>
      <c r="D12" s="137" t="s">
        <v>345</v>
      </c>
      <c r="E12" s="137" t="s">
        <v>346</v>
      </c>
      <c r="F12" s="138">
        <v>0</v>
      </c>
      <c r="G12" s="137" t="s">
        <v>347</v>
      </c>
      <c r="H12" s="137" t="s">
        <v>348</v>
      </c>
      <c r="I12" s="138">
        <v>0</v>
      </c>
    </row>
    <row r="13" ht="19.5" customHeight="1" spans="1:9">
      <c r="A13" s="137" t="s">
        <v>349</v>
      </c>
      <c r="B13" s="137" t="s">
        <v>350</v>
      </c>
      <c r="C13" s="138">
        <v>154088.64</v>
      </c>
      <c r="D13" s="137" t="s">
        <v>351</v>
      </c>
      <c r="E13" s="137" t="s">
        <v>352</v>
      </c>
      <c r="F13" s="138">
        <v>0</v>
      </c>
      <c r="G13" s="137" t="s">
        <v>353</v>
      </c>
      <c r="H13" s="137" t="s">
        <v>354</v>
      </c>
      <c r="I13" s="138">
        <v>0</v>
      </c>
    </row>
    <row r="14" ht="19.5" customHeight="1" spans="1:9">
      <c r="A14" s="137" t="s">
        <v>355</v>
      </c>
      <c r="B14" s="137" t="s">
        <v>356</v>
      </c>
      <c r="C14" s="138">
        <v>0</v>
      </c>
      <c r="D14" s="137" t="s">
        <v>357</v>
      </c>
      <c r="E14" s="137" t="s">
        <v>358</v>
      </c>
      <c r="F14" s="138">
        <v>0</v>
      </c>
      <c r="G14" s="137" t="s">
        <v>359</v>
      </c>
      <c r="H14" s="137" t="s">
        <v>360</v>
      </c>
      <c r="I14" s="138">
        <v>0</v>
      </c>
    </row>
    <row r="15" ht="19.5" customHeight="1" spans="1:9">
      <c r="A15" s="137" t="s">
        <v>361</v>
      </c>
      <c r="B15" s="137" t="s">
        <v>362</v>
      </c>
      <c r="C15" s="138">
        <v>112209.36</v>
      </c>
      <c r="D15" s="137" t="s">
        <v>363</v>
      </c>
      <c r="E15" s="137" t="s">
        <v>364</v>
      </c>
      <c r="F15" s="138">
        <v>0</v>
      </c>
      <c r="G15" s="137" t="s">
        <v>365</v>
      </c>
      <c r="H15" s="137" t="s">
        <v>366</v>
      </c>
      <c r="I15" s="138">
        <v>0</v>
      </c>
    </row>
    <row r="16" ht="19.5" customHeight="1" spans="1:9">
      <c r="A16" s="137" t="s">
        <v>367</v>
      </c>
      <c r="B16" s="137" t="s">
        <v>368</v>
      </c>
      <c r="C16" s="138">
        <v>78361.99</v>
      </c>
      <c r="D16" s="137" t="s">
        <v>369</v>
      </c>
      <c r="E16" s="137" t="s">
        <v>370</v>
      </c>
      <c r="F16" s="138">
        <v>0</v>
      </c>
      <c r="G16" s="137" t="s">
        <v>371</v>
      </c>
      <c r="H16" s="137" t="s">
        <v>372</v>
      </c>
      <c r="I16" s="138">
        <v>0</v>
      </c>
    </row>
    <row r="17" ht="19.5" customHeight="1" spans="1:9">
      <c r="A17" s="137" t="s">
        <v>373</v>
      </c>
      <c r="B17" s="137" t="s">
        <v>374</v>
      </c>
      <c r="C17" s="138">
        <v>5158.91</v>
      </c>
      <c r="D17" s="137" t="s">
        <v>375</v>
      </c>
      <c r="E17" s="137" t="s">
        <v>376</v>
      </c>
      <c r="F17" s="138">
        <v>0</v>
      </c>
      <c r="G17" s="137" t="s">
        <v>377</v>
      </c>
      <c r="H17" s="137" t="s">
        <v>378</v>
      </c>
      <c r="I17" s="138">
        <v>0</v>
      </c>
    </row>
    <row r="18" ht="19.5" customHeight="1" spans="1:9">
      <c r="A18" s="137" t="s">
        <v>379</v>
      </c>
      <c r="B18" s="137" t="s">
        <v>380</v>
      </c>
      <c r="C18" s="138">
        <v>173985</v>
      </c>
      <c r="D18" s="137" t="s">
        <v>381</v>
      </c>
      <c r="E18" s="137" t="s">
        <v>382</v>
      </c>
      <c r="F18" s="138">
        <v>0</v>
      </c>
      <c r="G18" s="137" t="s">
        <v>383</v>
      </c>
      <c r="H18" s="137" t="s">
        <v>384</v>
      </c>
      <c r="I18" s="138">
        <v>0</v>
      </c>
    </row>
    <row r="19" ht="19.5" customHeight="1" spans="1:9">
      <c r="A19" s="137" t="s">
        <v>385</v>
      </c>
      <c r="B19" s="137" t="s">
        <v>386</v>
      </c>
      <c r="C19" s="138">
        <v>0</v>
      </c>
      <c r="D19" s="137" t="s">
        <v>387</v>
      </c>
      <c r="E19" s="137" t="s">
        <v>388</v>
      </c>
      <c r="F19" s="138">
        <v>0</v>
      </c>
      <c r="G19" s="137" t="s">
        <v>389</v>
      </c>
      <c r="H19" s="137" t="s">
        <v>390</v>
      </c>
      <c r="I19" s="138">
        <v>0</v>
      </c>
    </row>
    <row r="20" ht="19.5" customHeight="1" spans="1:9">
      <c r="A20" s="137" t="s">
        <v>391</v>
      </c>
      <c r="B20" s="137" t="s">
        <v>392</v>
      </c>
      <c r="C20" s="138">
        <v>0</v>
      </c>
      <c r="D20" s="137" t="s">
        <v>393</v>
      </c>
      <c r="E20" s="137" t="s">
        <v>394</v>
      </c>
      <c r="F20" s="138">
        <v>0</v>
      </c>
      <c r="G20" s="137" t="s">
        <v>395</v>
      </c>
      <c r="H20" s="137" t="s">
        <v>396</v>
      </c>
      <c r="I20" s="138">
        <v>0</v>
      </c>
    </row>
    <row r="21" ht="19.5" customHeight="1" spans="1:9">
      <c r="A21" s="137" t="s">
        <v>397</v>
      </c>
      <c r="B21" s="137" t="s">
        <v>398</v>
      </c>
      <c r="C21" s="138">
        <v>242490</v>
      </c>
      <c r="D21" s="137" t="s">
        <v>399</v>
      </c>
      <c r="E21" s="137" t="s">
        <v>400</v>
      </c>
      <c r="F21" s="138">
        <v>0</v>
      </c>
      <c r="G21" s="137" t="s">
        <v>401</v>
      </c>
      <c r="H21" s="137" t="s">
        <v>402</v>
      </c>
      <c r="I21" s="138">
        <v>0</v>
      </c>
    </row>
    <row r="22" ht="19.5" customHeight="1" spans="1:9">
      <c r="A22" s="137" t="s">
        <v>403</v>
      </c>
      <c r="B22" s="137" t="s">
        <v>404</v>
      </c>
      <c r="C22" s="138">
        <v>0</v>
      </c>
      <c r="D22" s="137" t="s">
        <v>405</v>
      </c>
      <c r="E22" s="137" t="s">
        <v>406</v>
      </c>
      <c r="F22" s="138">
        <v>322</v>
      </c>
      <c r="G22" s="137" t="s">
        <v>407</v>
      </c>
      <c r="H22" s="137" t="s">
        <v>408</v>
      </c>
      <c r="I22" s="138">
        <v>0</v>
      </c>
    </row>
    <row r="23" ht="19.5" customHeight="1" spans="1:9">
      <c r="A23" s="137" t="s">
        <v>409</v>
      </c>
      <c r="B23" s="137" t="s">
        <v>410</v>
      </c>
      <c r="C23" s="138">
        <v>0</v>
      </c>
      <c r="D23" s="137" t="s">
        <v>411</v>
      </c>
      <c r="E23" s="137" t="s">
        <v>412</v>
      </c>
      <c r="F23" s="138">
        <v>0</v>
      </c>
      <c r="G23" s="137" t="s">
        <v>413</v>
      </c>
      <c r="H23" s="137" t="s">
        <v>414</v>
      </c>
      <c r="I23" s="138">
        <v>0</v>
      </c>
    </row>
    <row r="24" ht="19.5" customHeight="1" spans="1:9">
      <c r="A24" s="137" t="s">
        <v>415</v>
      </c>
      <c r="B24" s="137" t="s">
        <v>416</v>
      </c>
      <c r="C24" s="138">
        <v>0</v>
      </c>
      <c r="D24" s="137" t="s">
        <v>417</v>
      </c>
      <c r="E24" s="137" t="s">
        <v>418</v>
      </c>
      <c r="F24" s="138">
        <v>0</v>
      </c>
      <c r="G24" s="137" t="s">
        <v>419</v>
      </c>
      <c r="H24" s="137" t="s">
        <v>420</v>
      </c>
      <c r="I24" s="138">
        <v>0</v>
      </c>
    </row>
    <row r="25" ht="19.5" customHeight="1" spans="1:9">
      <c r="A25" s="137" t="s">
        <v>421</v>
      </c>
      <c r="B25" s="137" t="s">
        <v>422</v>
      </c>
      <c r="C25" s="138">
        <v>230382</v>
      </c>
      <c r="D25" s="137" t="s">
        <v>423</v>
      </c>
      <c r="E25" s="137" t="s">
        <v>424</v>
      </c>
      <c r="F25" s="138">
        <v>0</v>
      </c>
      <c r="G25" s="137" t="s">
        <v>425</v>
      </c>
      <c r="H25" s="137" t="s">
        <v>426</v>
      </c>
      <c r="I25" s="138">
        <v>0</v>
      </c>
    </row>
    <row r="26" ht="19.5" customHeight="1" spans="1:9">
      <c r="A26" s="137" t="s">
        <v>427</v>
      </c>
      <c r="B26" s="137" t="s">
        <v>428</v>
      </c>
      <c r="C26" s="138">
        <v>12108</v>
      </c>
      <c r="D26" s="137" t="s">
        <v>429</v>
      </c>
      <c r="E26" s="137" t="s">
        <v>430</v>
      </c>
      <c r="F26" s="138">
        <v>0</v>
      </c>
      <c r="G26" s="137" t="s">
        <v>431</v>
      </c>
      <c r="H26" s="137" t="s">
        <v>432</v>
      </c>
      <c r="I26" s="138">
        <v>0</v>
      </c>
    </row>
    <row r="27" ht="19.5" customHeight="1" spans="1:9">
      <c r="A27" s="137" t="s">
        <v>433</v>
      </c>
      <c r="B27" s="137" t="s">
        <v>434</v>
      </c>
      <c r="C27" s="138">
        <v>0</v>
      </c>
      <c r="D27" s="137" t="s">
        <v>435</v>
      </c>
      <c r="E27" s="137" t="s">
        <v>436</v>
      </c>
      <c r="F27" s="138">
        <v>96000</v>
      </c>
      <c r="G27" s="137" t="s">
        <v>437</v>
      </c>
      <c r="H27" s="137" t="s">
        <v>438</v>
      </c>
      <c r="I27" s="138">
        <v>0</v>
      </c>
    </row>
    <row r="28" ht="19.5" customHeight="1" spans="1:9">
      <c r="A28" s="137" t="s">
        <v>439</v>
      </c>
      <c r="B28" s="137" t="s">
        <v>440</v>
      </c>
      <c r="C28" s="138">
        <v>0</v>
      </c>
      <c r="D28" s="137" t="s">
        <v>441</v>
      </c>
      <c r="E28" s="137" t="s">
        <v>442</v>
      </c>
      <c r="F28" s="138">
        <v>84000</v>
      </c>
      <c r="G28" s="137" t="s">
        <v>443</v>
      </c>
      <c r="H28" s="137" t="s">
        <v>444</v>
      </c>
      <c r="I28" s="138">
        <v>0</v>
      </c>
    </row>
    <row r="29" ht="19.5" customHeight="1" spans="1:9">
      <c r="A29" s="137" t="s">
        <v>445</v>
      </c>
      <c r="B29" s="137" t="s">
        <v>446</v>
      </c>
      <c r="C29" s="138">
        <v>0</v>
      </c>
      <c r="D29" s="137" t="s">
        <v>447</v>
      </c>
      <c r="E29" s="137" t="s">
        <v>448</v>
      </c>
      <c r="F29" s="138">
        <v>32959.68</v>
      </c>
      <c r="G29" s="137" t="s">
        <v>449</v>
      </c>
      <c r="H29" s="137" t="s">
        <v>450</v>
      </c>
      <c r="I29" s="138">
        <v>0</v>
      </c>
    </row>
    <row r="30" ht="19.5" customHeight="1" spans="1:9">
      <c r="A30" s="137" t="s">
        <v>451</v>
      </c>
      <c r="B30" s="137" t="s">
        <v>452</v>
      </c>
      <c r="C30" s="138">
        <v>0</v>
      </c>
      <c r="D30" s="137" t="s">
        <v>453</v>
      </c>
      <c r="E30" s="137" t="s">
        <v>454</v>
      </c>
      <c r="F30" s="138">
        <v>0</v>
      </c>
      <c r="G30" s="137" t="s">
        <v>455</v>
      </c>
      <c r="H30" s="137" t="s">
        <v>456</v>
      </c>
      <c r="I30" s="138">
        <v>0</v>
      </c>
    </row>
    <row r="31" ht="19.5" customHeight="1" spans="1:9">
      <c r="A31" s="137" t="s">
        <v>457</v>
      </c>
      <c r="B31" s="137" t="s">
        <v>458</v>
      </c>
      <c r="C31" s="138">
        <v>0</v>
      </c>
      <c r="D31" s="137" t="s">
        <v>459</v>
      </c>
      <c r="E31" s="137" t="s">
        <v>460</v>
      </c>
      <c r="F31" s="138">
        <v>27997.89</v>
      </c>
      <c r="G31" s="137" t="s">
        <v>461</v>
      </c>
      <c r="H31" s="137" t="s">
        <v>462</v>
      </c>
      <c r="I31" s="138">
        <v>0</v>
      </c>
    </row>
    <row r="32" ht="19.5" customHeight="1" spans="1:9">
      <c r="A32" s="137" t="s">
        <v>463</v>
      </c>
      <c r="B32" s="137" t="s">
        <v>464</v>
      </c>
      <c r="C32" s="138">
        <v>0</v>
      </c>
      <c r="D32" s="137" t="s">
        <v>465</v>
      </c>
      <c r="E32" s="137" t="s">
        <v>466</v>
      </c>
      <c r="F32" s="138">
        <v>101850</v>
      </c>
      <c r="G32" s="137" t="s">
        <v>467</v>
      </c>
      <c r="H32" s="137" t="s">
        <v>468</v>
      </c>
      <c r="I32" s="138">
        <v>0</v>
      </c>
    </row>
    <row r="33" ht="19.5" customHeight="1" spans="1:9">
      <c r="A33" s="137" t="s">
        <v>469</v>
      </c>
      <c r="B33" s="137" t="s">
        <v>470</v>
      </c>
      <c r="C33" s="138">
        <v>0</v>
      </c>
      <c r="D33" s="137" t="s">
        <v>471</v>
      </c>
      <c r="E33" s="137" t="s">
        <v>472</v>
      </c>
      <c r="F33" s="138">
        <v>0</v>
      </c>
      <c r="G33" s="137" t="s">
        <v>473</v>
      </c>
      <c r="H33" s="137" t="s">
        <v>474</v>
      </c>
      <c r="I33" s="138">
        <v>0</v>
      </c>
    </row>
    <row r="34" ht="19.5" customHeight="1" spans="1:9">
      <c r="A34" s="137"/>
      <c r="B34" s="137"/>
      <c r="C34" s="147"/>
      <c r="D34" s="137" t="s">
        <v>475</v>
      </c>
      <c r="E34" s="137" t="s">
        <v>476</v>
      </c>
      <c r="F34" s="138">
        <v>0</v>
      </c>
      <c r="G34" s="137" t="s">
        <v>477</v>
      </c>
      <c r="H34" s="137" t="s">
        <v>478</v>
      </c>
      <c r="I34" s="138">
        <v>0</v>
      </c>
    </row>
    <row r="35" ht="19.5" customHeight="1" spans="1:9">
      <c r="A35" s="137"/>
      <c r="B35" s="137"/>
      <c r="C35" s="147"/>
      <c r="D35" s="137" t="s">
        <v>479</v>
      </c>
      <c r="E35" s="137" t="s">
        <v>480</v>
      </c>
      <c r="F35" s="138">
        <v>0</v>
      </c>
      <c r="G35" s="137" t="s">
        <v>481</v>
      </c>
      <c r="H35" s="137" t="s">
        <v>482</v>
      </c>
      <c r="I35" s="138">
        <v>0</v>
      </c>
    </row>
    <row r="36" ht="19.5" customHeight="1" spans="1:9">
      <c r="A36" s="137"/>
      <c r="B36" s="137"/>
      <c r="C36" s="147"/>
      <c r="D36" s="137" t="s">
        <v>483</v>
      </c>
      <c r="E36" s="137" t="s">
        <v>484</v>
      </c>
      <c r="F36" s="138">
        <v>0</v>
      </c>
      <c r="G36" s="137"/>
      <c r="H36" s="137"/>
      <c r="I36" s="147"/>
    </row>
    <row r="37" ht="19.5" customHeight="1" spans="1:9">
      <c r="A37" s="137"/>
      <c r="B37" s="137"/>
      <c r="C37" s="147"/>
      <c r="D37" s="137" t="s">
        <v>485</v>
      </c>
      <c r="E37" s="137" t="s">
        <v>486</v>
      </c>
      <c r="F37" s="138">
        <v>0</v>
      </c>
      <c r="G37" s="137"/>
      <c r="H37" s="137"/>
      <c r="I37" s="147"/>
    </row>
    <row r="38" ht="19.5" customHeight="1" spans="1:9">
      <c r="A38" s="137"/>
      <c r="B38" s="137"/>
      <c r="C38" s="147"/>
      <c r="D38" s="137" t="s">
        <v>487</v>
      </c>
      <c r="E38" s="137" t="s">
        <v>488</v>
      </c>
      <c r="F38" s="138">
        <v>0</v>
      </c>
      <c r="G38" s="137"/>
      <c r="H38" s="137"/>
      <c r="I38" s="147"/>
    </row>
    <row r="39" ht="19.5" customHeight="1" spans="1:9">
      <c r="A39" s="137"/>
      <c r="B39" s="137"/>
      <c r="C39" s="147"/>
      <c r="D39" s="137" t="s">
        <v>489</v>
      </c>
      <c r="E39" s="137" t="s">
        <v>490</v>
      </c>
      <c r="F39" s="138">
        <v>0</v>
      </c>
      <c r="G39" s="137"/>
      <c r="H39" s="137"/>
      <c r="I39" s="147"/>
    </row>
    <row r="40" ht="19.5" customHeight="1" spans="1:9">
      <c r="A40" s="136" t="s">
        <v>491</v>
      </c>
      <c r="B40" s="136"/>
      <c r="C40" s="138">
        <v>2425402.9</v>
      </c>
      <c r="D40" s="136" t="s">
        <v>492</v>
      </c>
      <c r="E40" s="136"/>
      <c r="F40" s="136"/>
      <c r="G40" s="136"/>
      <c r="H40" s="136"/>
      <c r="I40" s="138">
        <v>366223.34</v>
      </c>
    </row>
    <row r="41" ht="19.5" customHeight="1" spans="1:9">
      <c r="A41" s="137" t="s">
        <v>493</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M14" sqref="M14"/>
    </sheetView>
  </sheetViews>
  <sheetFormatPr defaultColWidth="9" defaultRowHeight="13.5"/>
  <cols>
    <col min="1" max="1" width="8.375" style="132" customWidth="1"/>
    <col min="2" max="2" width="30" style="132" customWidth="1"/>
    <col min="3" max="3" width="15" style="132" customWidth="1"/>
    <col min="4" max="4" width="8.375" style="132" customWidth="1"/>
    <col min="5" max="5" width="20.625" style="132" customWidth="1"/>
    <col min="6" max="6" width="15" style="132" customWidth="1"/>
    <col min="7" max="7" width="8.375" style="132" customWidth="1"/>
    <col min="8" max="8" width="24.125" style="132" customWidth="1"/>
    <col min="9" max="9" width="15" style="132" customWidth="1"/>
    <col min="10" max="10" width="8.375" style="132" customWidth="1"/>
    <col min="11" max="11" width="36.875" style="132" customWidth="1"/>
    <col min="12" max="12" width="15" style="132" customWidth="1"/>
    <col min="13" max="16384" width="9" style="132"/>
  </cols>
  <sheetData>
    <row r="1" ht="27" spans="1:12">
      <c r="A1" s="133"/>
      <c r="B1" s="133"/>
      <c r="C1" s="133"/>
      <c r="D1" s="133"/>
      <c r="E1" s="133"/>
      <c r="F1" s="133"/>
      <c r="G1" s="145" t="s">
        <v>494</v>
      </c>
      <c r="H1" s="133"/>
      <c r="I1" s="133"/>
      <c r="J1" s="133"/>
      <c r="K1" s="133"/>
      <c r="L1" s="133"/>
    </row>
    <row r="2" spans="1:12">
      <c r="A2" s="133"/>
      <c r="B2" s="133"/>
      <c r="C2" s="133"/>
      <c r="D2" s="133"/>
      <c r="E2" s="133"/>
      <c r="F2" s="133"/>
      <c r="G2" s="133"/>
      <c r="H2" s="133"/>
      <c r="I2" s="133"/>
      <c r="J2" s="133"/>
      <c r="K2" s="133"/>
      <c r="L2" s="146" t="s">
        <v>495</v>
      </c>
    </row>
    <row r="3" spans="1:12">
      <c r="A3" s="146" t="s">
        <v>61</v>
      </c>
      <c r="B3" s="133"/>
      <c r="C3" s="133"/>
      <c r="D3" s="133"/>
      <c r="E3" s="133"/>
      <c r="F3" s="133"/>
      <c r="G3" s="133"/>
      <c r="H3" s="133"/>
      <c r="I3" s="133"/>
      <c r="J3" s="133"/>
      <c r="K3" s="133"/>
      <c r="L3" s="146" t="s">
        <v>62</v>
      </c>
    </row>
    <row r="4" ht="15" customHeight="1" spans="1:12">
      <c r="A4" s="136" t="s">
        <v>496</v>
      </c>
      <c r="B4" s="136"/>
      <c r="C4" s="136"/>
      <c r="D4" s="136"/>
      <c r="E4" s="136"/>
      <c r="F4" s="136"/>
      <c r="G4" s="136"/>
      <c r="H4" s="136"/>
      <c r="I4" s="136"/>
      <c r="J4" s="136"/>
      <c r="K4" s="136"/>
      <c r="L4" s="136"/>
    </row>
    <row r="5" ht="15" customHeight="1" spans="1:12">
      <c r="A5" s="136" t="s">
        <v>312</v>
      </c>
      <c r="B5" s="136" t="s">
        <v>182</v>
      </c>
      <c r="C5" s="136" t="s">
        <v>67</v>
      </c>
      <c r="D5" s="136" t="s">
        <v>312</v>
      </c>
      <c r="E5" s="136" t="s">
        <v>182</v>
      </c>
      <c r="F5" s="136" t="s">
        <v>67</v>
      </c>
      <c r="G5" s="136" t="s">
        <v>312</v>
      </c>
      <c r="H5" s="136" t="s">
        <v>182</v>
      </c>
      <c r="I5" s="136" t="s">
        <v>67</v>
      </c>
      <c r="J5" s="136" t="s">
        <v>312</v>
      </c>
      <c r="K5" s="136" t="s">
        <v>182</v>
      </c>
      <c r="L5" s="136" t="s">
        <v>67</v>
      </c>
    </row>
    <row r="6" ht="15" customHeight="1" spans="1:12">
      <c r="A6" s="137" t="s">
        <v>313</v>
      </c>
      <c r="B6" s="137" t="s">
        <v>314</v>
      </c>
      <c r="C6" s="138">
        <v>0</v>
      </c>
      <c r="D6" s="137" t="s">
        <v>315</v>
      </c>
      <c r="E6" s="137" t="s">
        <v>316</v>
      </c>
      <c r="F6" s="138">
        <v>1183535.52</v>
      </c>
      <c r="G6" s="137" t="s">
        <v>497</v>
      </c>
      <c r="H6" s="137" t="s">
        <v>498</v>
      </c>
      <c r="I6" s="138">
        <v>0</v>
      </c>
      <c r="J6" s="137" t="s">
        <v>499</v>
      </c>
      <c r="K6" s="137" t="s">
        <v>500</v>
      </c>
      <c r="L6" s="138">
        <v>0</v>
      </c>
    </row>
    <row r="7" ht="15" customHeight="1" spans="1:12">
      <c r="A7" s="137" t="s">
        <v>319</v>
      </c>
      <c r="B7" s="137" t="s">
        <v>320</v>
      </c>
      <c r="C7" s="138">
        <v>0</v>
      </c>
      <c r="D7" s="137" t="s">
        <v>321</v>
      </c>
      <c r="E7" s="137" t="s">
        <v>322</v>
      </c>
      <c r="F7" s="138">
        <v>161524.53</v>
      </c>
      <c r="G7" s="137" t="s">
        <v>501</v>
      </c>
      <c r="H7" s="137" t="s">
        <v>324</v>
      </c>
      <c r="I7" s="138">
        <v>0</v>
      </c>
      <c r="J7" s="137" t="s">
        <v>502</v>
      </c>
      <c r="K7" s="137" t="s">
        <v>426</v>
      </c>
      <c r="L7" s="138">
        <v>0</v>
      </c>
    </row>
    <row r="8" ht="15" customHeight="1" spans="1:12">
      <c r="A8" s="137" t="s">
        <v>325</v>
      </c>
      <c r="B8" s="137" t="s">
        <v>326</v>
      </c>
      <c r="C8" s="138">
        <v>0</v>
      </c>
      <c r="D8" s="137" t="s">
        <v>327</v>
      </c>
      <c r="E8" s="137" t="s">
        <v>328</v>
      </c>
      <c r="F8" s="138">
        <v>0</v>
      </c>
      <c r="G8" s="137" t="s">
        <v>503</v>
      </c>
      <c r="H8" s="137" t="s">
        <v>330</v>
      </c>
      <c r="I8" s="138">
        <v>0</v>
      </c>
      <c r="J8" s="137" t="s">
        <v>504</v>
      </c>
      <c r="K8" s="137" t="s">
        <v>450</v>
      </c>
      <c r="L8" s="138">
        <v>0</v>
      </c>
    </row>
    <row r="9" ht="15" customHeight="1" spans="1:12">
      <c r="A9" s="137" t="s">
        <v>331</v>
      </c>
      <c r="B9" s="137" t="s">
        <v>332</v>
      </c>
      <c r="C9" s="138">
        <v>0</v>
      </c>
      <c r="D9" s="137" t="s">
        <v>333</v>
      </c>
      <c r="E9" s="137" t="s">
        <v>334</v>
      </c>
      <c r="F9" s="138">
        <v>0</v>
      </c>
      <c r="G9" s="137" t="s">
        <v>505</v>
      </c>
      <c r="H9" s="137" t="s">
        <v>336</v>
      </c>
      <c r="I9" s="138">
        <v>0</v>
      </c>
      <c r="J9" s="137" t="s">
        <v>419</v>
      </c>
      <c r="K9" s="137" t="s">
        <v>420</v>
      </c>
      <c r="L9" s="138">
        <v>400000</v>
      </c>
    </row>
    <row r="10" ht="15" customHeight="1" spans="1:12">
      <c r="A10" s="137" t="s">
        <v>337</v>
      </c>
      <c r="B10" s="137" t="s">
        <v>338</v>
      </c>
      <c r="C10" s="138">
        <v>0</v>
      </c>
      <c r="D10" s="137" t="s">
        <v>339</v>
      </c>
      <c r="E10" s="137" t="s">
        <v>340</v>
      </c>
      <c r="F10" s="138">
        <v>0</v>
      </c>
      <c r="G10" s="137" t="s">
        <v>506</v>
      </c>
      <c r="H10" s="137" t="s">
        <v>342</v>
      </c>
      <c r="I10" s="138">
        <v>0</v>
      </c>
      <c r="J10" s="137" t="s">
        <v>425</v>
      </c>
      <c r="K10" s="137" t="s">
        <v>426</v>
      </c>
      <c r="L10" s="138">
        <v>0</v>
      </c>
    </row>
    <row r="11" ht="15" customHeight="1" spans="1:12">
      <c r="A11" s="137" t="s">
        <v>343</v>
      </c>
      <c r="B11" s="137" t="s">
        <v>344</v>
      </c>
      <c r="C11" s="138">
        <v>0</v>
      </c>
      <c r="D11" s="137" t="s">
        <v>345</v>
      </c>
      <c r="E11" s="137" t="s">
        <v>346</v>
      </c>
      <c r="F11" s="138">
        <v>0</v>
      </c>
      <c r="G11" s="137" t="s">
        <v>507</v>
      </c>
      <c r="H11" s="137" t="s">
        <v>348</v>
      </c>
      <c r="I11" s="138">
        <v>0</v>
      </c>
      <c r="J11" s="137" t="s">
        <v>431</v>
      </c>
      <c r="K11" s="137" t="s">
        <v>432</v>
      </c>
      <c r="L11" s="138">
        <v>0</v>
      </c>
    </row>
    <row r="12" ht="15" customHeight="1" spans="1:12">
      <c r="A12" s="137" t="s">
        <v>349</v>
      </c>
      <c r="B12" s="137" t="s">
        <v>350</v>
      </c>
      <c r="C12" s="138">
        <v>0</v>
      </c>
      <c r="D12" s="137" t="s">
        <v>351</v>
      </c>
      <c r="E12" s="137" t="s">
        <v>352</v>
      </c>
      <c r="F12" s="138">
        <v>0</v>
      </c>
      <c r="G12" s="137" t="s">
        <v>508</v>
      </c>
      <c r="H12" s="137" t="s">
        <v>354</v>
      </c>
      <c r="I12" s="138">
        <v>0</v>
      </c>
      <c r="J12" s="137" t="s">
        <v>437</v>
      </c>
      <c r="K12" s="137" t="s">
        <v>438</v>
      </c>
      <c r="L12" s="138">
        <v>0</v>
      </c>
    </row>
    <row r="13" ht="15" customHeight="1" spans="1:12">
      <c r="A13" s="137" t="s">
        <v>355</v>
      </c>
      <c r="B13" s="137" t="s">
        <v>356</v>
      </c>
      <c r="C13" s="138">
        <v>0</v>
      </c>
      <c r="D13" s="137" t="s">
        <v>357</v>
      </c>
      <c r="E13" s="137" t="s">
        <v>358</v>
      </c>
      <c r="F13" s="138">
        <v>0</v>
      </c>
      <c r="G13" s="137" t="s">
        <v>509</v>
      </c>
      <c r="H13" s="137" t="s">
        <v>360</v>
      </c>
      <c r="I13" s="138">
        <v>0</v>
      </c>
      <c r="J13" s="137" t="s">
        <v>443</v>
      </c>
      <c r="K13" s="137" t="s">
        <v>444</v>
      </c>
      <c r="L13" s="138">
        <v>400000</v>
      </c>
    </row>
    <row r="14" ht="15" customHeight="1" spans="1:12">
      <c r="A14" s="137" t="s">
        <v>361</v>
      </c>
      <c r="B14" s="137" t="s">
        <v>362</v>
      </c>
      <c r="C14" s="138">
        <v>0</v>
      </c>
      <c r="D14" s="137" t="s">
        <v>363</v>
      </c>
      <c r="E14" s="137" t="s">
        <v>364</v>
      </c>
      <c r="F14" s="138">
        <v>0</v>
      </c>
      <c r="G14" s="137" t="s">
        <v>510</v>
      </c>
      <c r="H14" s="137" t="s">
        <v>390</v>
      </c>
      <c r="I14" s="138">
        <v>0</v>
      </c>
      <c r="J14" s="137" t="s">
        <v>449</v>
      </c>
      <c r="K14" s="137" t="s">
        <v>450</v>
      </c>
      <c r="L14" s="138">
        <v>0</v>
      </c>
    </row>
    <row r="15" ht="15" customHeight="1" spans="1:12">
      <c r="A15" s="137" t="s">
        <v>367</v>
      </c>
      <c r="B15" s="137" t="s">
        <v>368</v>
      </c>
      <c r="C15" s="138">
        <v>0</v>
      </c>
      <c r="D15" s="137" t="s">
        <v>369</v>
      </c>
      <c r="E15" s="137" t="s">
        <v>370</v>
      </c>
      <c r="F15" s="138">
        <v>0</v>
      </c>
      <c r="G15" s="137" t="s">
        <v>511</v>
      </c>
      <c r="H15" s="137" t="s">
        <v>396</v>
      </c>
      <c r="I15" s="138">
        <v>0</v>
      </c>
      <c r="J15" s="137" t="s">
        <v>512</v>
      </c>
      <c r="K15" s="137" t="s">
        <v>513</v>
      </c>
      <c r="L15" s="138">
        <v>0</v>
      </c>
    </row>
    <row r="16" ht="15" customHeight="1" spans="1:12">
      <c r="A16" s="137" t="s">
        <v>373</v>
      </c>
      <c r="B16" s="137" t="s">
        <v>374</v>
      </c>
      <c r="C16" s="138">
        <v>0</v>
      </c>
      <c r="D16" s="137" t="s">
        <v>375</v>
      </c>
      <c r="E16" s="137" t="s">
        <v>376</v>
      </c>
      <c r="F16" s="138">
        <v>44622</v>
      </c>
      <c r="G16" s="137" t="s">
        <v>514</v>
      </c>
      <c r="H16" s="137" t="s">
        <v>402</v>
      </c>
      <c r="I16" s="138">
        <v>0</v>
      </c>
      <c r="J16" s="137" t="s">
        <v>515</v>
      </c>
      <c r="K16" s="137" t="s">
        <v>516</v>
      </c>
      <c r="L16" s="138">
        <v>0</v>
      </c>
    </row>
    <row r="17" ht="15" customHeight="1" spans="1:12">
      <c r="A17" s="137" t="s">
        <v>379</v>
      </c>
      <c r="B17" s="137" t="s">
        <v>380</v>
      </c>
      <c r="C17" s="138">
        <v>0</v>
      </c>
      <c r="D17" s="137" t="s">
        <v>381</v>
      </c>
      <c r="E17" s="137" t="s">
        <v>382</v>
      </c>
      <c r="F17" s="138">
        <v>0</v>
      </c>
      <c r="G17" s="137" t="s">
        <v>517</v>
      </c>
      <c r="H17" s="137" t="s">
        <v>408</v>
      </c>
      <c r="I17" s="138">
        <v>0</v>
      </c>
      <c r="J17" s="137" t="s">
        <v>518</v>
      </c>
      <c r="K17" s="137" t="s">
        <v>519</v>
      </c>
      <c r="L17" s="138">
        <v>0</v>
      </c>
    </row>
    <row r="18" ht="15" customHeight="1" spans="1:12">
      <c r="A18" s="137" t="s">
        <v>385</v>
      </c>
      <c r="B18" s="137" t="s">
        <v>386</v>
      </c>
      <c r="C18" s="138">
        <v>0</v>
      </c>
      <c r="D18" s="137" t="s">
        <v>387</v>
      </c>
      <c r="E18" s="137" t="s">
        <v>388</v>
      </c>
      <c r="F18" s="138">
        <v>47270</v>
      </c>
      <c r="G18" s="137" t="s">
        <v>520</v>
      </c>
      <c r="H18" s="137" t="s">
        <v>521</v>
      </c>
      <c r="I18" s="138">
        <v>0</v>
      </c>
      <c r="J18" s="137" t="s">
        <v>522</v>
      </c>
      <c r="K18" s="137" t="s">
        <v>523</v>
      </c>
      <c r="L18" s="138">
        <v>0</v>
      </c>
    </row>
    <row r="19" ht="15" customHeight="1" spans="1:12">
      <c r="A19" s="137" t="s">
        <v>391</v>
      </c>
      <c r="B19" s="137" t="s">
        <v>392</v>
      </c>
      <c r="C19" s="138">
        <v>0</v>
      </c>
      <c r="D19" s="137" t="s">
        <v>393</v>
      </c>
      <c r="E19" s="137" t="s">
        <v>394</v>
      </c>
      <c r="F19" s="138">
        <v>0</v>
      </c>
      <c r="G19" s="137" t="s">
        <v>317</v>
      </c>
      <c r="H19" s="137" t="s">
        <v>318</v>
      </c>
      <c r="I19" s="138">
        <v>0</v>
      </c>
      <c r="J19" s="137" t="s">
        <v>455</v>
      </c>
      <c r="K19" s="137" t="s">
        <v>456</v>
      </c>
      <c r="L19" s="138">
        <v>0</v>
      </c>
    </row>
    <row r="20" ht="15" customHeight="1" spans="1:12">
      <c r="A20" s="137" t="s">
        <v>397</v>
      </c>
      <c r="B20" s="137" t="s">
        <v>398</v>
      </c>
      <c r="C20" s="138">
        <v>10000</v>
      </c>
      <c r="D20" s="137" t="s">
        <v>399</v>
      </c>
      <c r="E20" s="137" t="s">
        <v>400</v>
      </c>
      <c r="F20" s="138">
        <v>1260</v>
      </c>
      <c r="G20" s="137" t="s">
        <v>323</v>
      </c>
      <c r="H20" s="137" t="s">
        <v>324</v>
      </c>
      <c r="I20" s="138">
        <v>0</v>
      </c>
      <c r="J20" s="137" t="s">
        <v>461</v>
      </c>
      <c r="K20" s="137" t="s">
        <v>462</v>
      </c>
      <c r="L20" s="138">
        <v>0</v>
      </c>
    </row>
    <row r="21" ht="15" customHeight="1" spans="1:12">
      <c r="A21" s="137" t="s">
        <v>403</v>
      </c>
      <c r="B21" s="137" t="s">
        <v>404</v>
      </c>
      <c r="C21" s="138">
        <v>0</v>
      </c>
      <c r="D21" s="137" t="s">
        <v>405</v>
      </c>
      <c r="E21" s="137" t="s">
        <v>406</v>
      </c>
      <c r="F21" s="138">
        <v>0</v>
      </c>
      <c r="G21" s="137" t="s">
        <v>329</v>
      </c>
      <c r="H21" s="137" t="s">
        <v>330</v>
      </c>
      <c r="I21" s="138">
        <v>0</v>
      </c>
      <c r="J21" s="137" t="s">
        <v>467</v>
      </c>
      <c r="K21" s="137" t="s">
        <v>468</v>
      </c>
      <c r="L21" s="138">
        <v>0</v>
      </c>
    </row>
    <row r="22" ht="15" customHeight="1" spans="1:12">
      <c r="A22" s="137" t="s">
        <v>409</v>
      </c>
      <c r="B22" s="137" t="s">
        <v>410</v>
      </c>
      <c r="C22" s="138">
        <v>0</v>
      </c>
      <c r="D22" s="137" t="s">
        <v>411</v>
      </c>
      <c r="E22" s="137" t="s">
        <v>412</v>
      </c>
      <c r="F22" s="138">
        <v>13293</v>
      </c>
      <c r="G22" s="137" t="s">
        <v>335</v>
      </c>
      <c r="H22" s="137" t="s">
        <v>336</v>
      </c>
      <c r="I22" s="138">
        <v>0</v>
      </c>
      <c r="J22" s="137" t="s">
        <v>473</v>
      </c>
      <c r="K22" s="137" t="s">
        <v>474</v>
      </c>
      <c r="L22" s="138">
        <v>0</v>
      </c>
    </row>
    <row r="23" ht="15" customHeight="1" spans="1:12">
      <c r="A23" s="137" t="s">
        <v>415</v>
      </c>
      <c r="B23" s="137" t="s">
        <v>416</v>
      </c>
      <c r="C23" s="138">
        <v>0</v>
      </c>
      <c r="D23" s="137" t="s">
        <v>417</v>
      </c>
      <c r="E23" s="137" t="s">
        <v>418</v>
      </c>
      <c r="F23" s="138">
        <v>0</v>
      </c>
      <c r="G23" s="137" t="s">
        <v>341</v>
      </c>
      <c r="H23" s="137" t="s">
        <v>342</v>
      </c>
      <c r="I23" s="138">
        <v>0</v>
      </c>
      <c r="J23" s="137" t="s">
        <v>477</v>
      </c>
      <c r="K23" s="137" t="s">
        <v>478</v>
      </c>
      <c r="L23" s="138">
        <v>0</v>
      </c>
    </row>
    <row r="24" ht="15" customHeight="1" spans="1:12">
      <c r="A24" s="137" t="s">
        <v>421</v>
      </c>
      <c r="B24" s="137" t="s">
        <v>422</v>
      </c>
      <c r="C24" s="138">
        <v>0</v>
      </c>
      <c r="D24" s="137" t="s">
        <v>423</v>
      </c>
      <c r="E24" s="137" t="s">
        <v>424</v>
      </c>
      <c r="F24" s="138">
        <v>0</v>
      </c>
      <c r="G24" s="137" t="s">
        <v>347</v>
      </c>
      <c r="H24" s="137" t="s">
        <v>348</v>
      </c>
      <c r="I24" s="138">
        <v>0</v>
      </c>
      <c r="J24" s="137" t="s">
        <v>481</v>
      </c>
      <c r="K24" s="137" t="s">
        <v>482</v>
      </c>
      <c r="L24" s="138">
        <v>0</v>
      </c>
    </row>
    <row r="25" ht="15" customHeight="1" spans="1:12">
      <c r="A25" s="137" t="s">
        <v>427</v>
      </c>
      <c r="B25" s="137" t="s">
        <v>428</v>
      </c>
      <c r="C25" s="138">
        <v>10000</v>
      </c>
      <c r="D25" s="137" t="s">
        <v>429</v>
      </c>
      <c r="E25" s="137" t="s">
        <v>430</v>
      </c>
      <c r="F25" s="138">
        <v>0</v>
      </c>
      <c r="G25" s="137" t="s">
        <v>353</v>
      </c>
      <c r="H25" s="137" t="s">
        <v>354</v>
      </c>
      <c r="I25" s="138">
        <v>0</v>
      </c>
      <c r="J25" s="137"/>
      <c r="K25" s="137"/>
      <c r="L25" s="136"/>
    </row>
    <row r="26" ht="15" customHeight="1" spans="1:12">
      <c r="A26" s="137" t="s">
        <v>433</v>
      </c>
      <c r="B26" s="137" t="s">
        <v>434</v>
      </c>
      <c r="C26" s="138">
        <v>0</v>
      </c>
      <c r="D26" s="137" t="s">
        <v>435</v>
      </c>
      <c r="E26" s="137" t="s">
        <v>436</v>
      </c>
      <c r="F26" s="138">
        <v>119542</v>
      </c>
      <c r="G26" s="137" t="s">
        <v>359</v>
      </c>
      <c r="H26" s="137" t="s">
        <v>360</v>
      </c>
      <c r="I26" s="138">
        <v>0</v>
      </c>
      <c r="J26" s="137"/>
      <c r="K26" s="137"/>
      <c r="L26" s="136"/>
    </row>
    <row r="27" ht="15" customHeight="1" spans="1:12">
      <c r="A27" s="137" t="s">
        <v>439</v>
      </c>
      <c r="B27" s="137" t="s">
        <v>440</v>
      </c>
      <c r="C27" s="138">
        <v>0</v>
      </c>
      <c r="D27" s="137" t="s">
        <v>441</v>
      </c>
      <c r="E27" s="137" t="s">
        <v>442</v>
      </c>
      <c r="F27" s="138">
        <v>795323.99</v>
      </c>
      <c r="G27" s="137" t="s">
        <v>365</v>
      </c>
      <c r="H27" s="137" t="s">
        <v>366</v>
      </c>
      <c r="I27" s="138">
        <v>0</v>
      </c>
      <c r="J27" s="137"/>
      <c r="K27" s="137"/>
      <c r="L27" s="136"/>
    </row>
    <row r="28" ht="15" customHeight="1" spans="1:12">
      <c r="A28" s="137" t="s">
        <v>445</v>
      </c>
      <c r="B28" s="137" t="s">
        <v>446</v>
      </c>
      <c r="C28" s="138">
        <v>0</v>
      </c>
      <c r="D28" s="137" t="s">
        <v>447</v>
      </c>
      <c r="E28" s="137" t="s">
        <v>448</v>
      </c>
      <c r="F28" s="138">
        <v>0</v>
      </c>
      <c r="G28" s="137" t="s">
        <v>371</v>
      </c>
      <c r="H28" s="137" t="s">
        <v>372</v>
      </c>
      <c r="I28" s="138">
        <v>0</v>
      </c>
      <c r="J28" s="137"/>
      <c r="K28" s="137"/>
      <c r="L28" s="136"/>
    </row>
    <row r="29" ht="15" customHeight="1" spans="1:12">
      <c r="A29" s="137" t="s">
        <v>451</v>
      </c>
      <c r="B29" s="137" t="s">
        <v>452</v>
      </c>
      <c r="C29" s="138">
        <v>0</v>
      </c>
      <c r="D29" s="137" t="s">
        <v>453</v>
      </c>
      <c r="E29" s="137" t="s">
        <v>454</v>
      </c>
      <c r="F29" s="138">
        <v>0</v>
      </c>
      <c r="G29" s="137" t="s">
        <v>377</v>
      </c>
      <c r="H29" s="137" t="s">
        <v>378</v>
      </c>
      <c r="I29" s="138">
        <v>0</v>
      </c>
      <c r="J29" s="137"/>
      <c r="K29" s="137"/>
      <c r="L29" s="136"/>
    </row>
    <row r="30" ht="15" customHeight="1" spans="1:12">
      <c r="A30" s="137" t="s">
        <v>457</v>
      </c>
      <c r="B30" s="137" t="s">
        <v>458</v>
      </c>
      <c r="C30" s="138">
        <v>0</v>
      </c>
      <c r="D30" s="137" t="s">
        <v>459</v>
      </c>
      <c r="E30" s="137" t="s">
        <v>460</v>
      </c>
      <c r="F30" s="138">
        <v>700</v>
      </c>
      <c r="G30" s="137" t="s">
        <v>383</v>
      </c>
      <c r="H30" s="137" t="s">
        <v>384</v>
      </c>
      <c r="I30" s="138">
        <v>0</v>
      </c>
      <c r="J30" s="137"/>
      <c r="K30" s="137"/>
      <c r="L30" s="136"/>
    </row>
    <row r="31" ht="15" customHeight="1" spans="1:12">
      <c r="A31" s="137" t="s">
        <v>463</v>
      </c>
      <c r="B31" s="137" t="s">
        <v>464</v>
      </c>
      <c r="C31" s="138">
        <v>0</v>
      </c>
      <c r="D31" s="137" t="s">
        <v>465</v>
      </c>
      <c r="E31" s="137" t="s">
        <v>466</v>
      </c>
      <c r="F31" s="138">
        <v>0</v>
      </c>
      <c r="G31" s="137" t="s">
        <v>389</v>
      </c>
      <c r="H31" s="137" t="s">
        <v>390</v>
      </c>
      <c r="I31" s="138">
        <v>0</v>
      </c>
      <c r="J31" s="137"/>
      <c r="K31" s="137"/>
      <c r="L31" s="136"/>
    </row>
    <row r="32" ht="15" customHeight="1" spans="1:12">
      <c r="A32" s="137" t="s">
        <v>469</v>
      </c>
      <c r="B32" s="137" t="s">
        <v>524</v>
      </c>
      <c r="C32" s="138">
        <v>0</v>
      </c>
      <c r="D32" s="137" t="s">
        <v>471</v>
      </c>
      <c r="E32" s="137" t="s">
        <v>472</v>
      </c>
      <c r="F32" s="138">
        <v>0</v>
      </c>
      <c r="G32" s="137" t="s">
        <v>395</v>
      </c>
      <c r="H32" s="137" t="s">
        <v>396</v>
      </c>
      <c r="I32" s="138">
        <v>0</v>
      </c>
      <c r="J32" s="137"/>
      <c r="K32" s="137"/>
      <c r="L32" s="136"/>
    </row>
    <row r="33" ht="15" customHeight="1" spans="1:12">
      <c r="A33" s="137"/>
      <c r="B33" s="137"/>
      <c r="C33" s="136"/>
      <c r="D33" s="137" t="s">
        <v>475</v>
      </c>
      <c r="E33" s="137" t="s">
        <v>476</v>
      </c>
      <c r="F33" s="138">
        <v>0</v>
      </c>
      <c r="G33" s="137" t="s">
        <v>401</v>
      </c>
      <c r="H33" s="137" t="s">
        <v>402</v>
      </c>
      <c r="I33" s="138">
        <v>0</v>
      </c>
      <c r="J33" s="137"/>
      <c r="K33" s="137"/>
      <c r="L33" s="136"/>
    </row>
    <row r="34" ht="15" customHeight="1" spans="1:12">
      <c r="A34" s="137"/>
      <c r="B34" s="137"/>
      <c r="C34" s="136"/>
      <c r="D34" s="137" t="s">
        <v>479</v>
      </c>
      <c r="E34" s="137" t="s">
        <v>480</v>
      </c>
      <c r="F34" s="138">
        <v>0</v>
      </c>
      <c r="G34" s="137" t="s">
        <v>407</v>
      </c>
      <c r="H34" s="137" t="s">
        <v>408</v>
      </c>
      <c r="I34" s="138">
        <v>0</v>
      </c>
      <c r="J34" s="137"/>
      <c r="K34" s="137"/>
      <c r="L34" s="136"/>
    </row>
    <row r="35" ht="15" customHeight="1" spans="1:12">
      <c r="A35" s="137"/>
      <c r="B35" s="137"/>
      <c r="C35" s="136"/>
      <c r="D35" s="137" t="s">
        <v>483</v>
      </c>
      <c r="E35" s="137" t="s">
        <v>484</v>
      </c>
      <c r="F35" s="138">
        <v>0</v>
      </c>
      <c r="G35" s="137" t="s">
        <v>413</v>
      </c>
      <c r="H35" s="137" t="s">
        <v>414</v>
      </c>
      <c r="I35" s="138">
        <v>0</v>
      </c>
      <c r="J35" s="137"/>
      <c r="K35" s="137"/>
      <c r="L35" s="136"/>
    </row>
    <row r="36" ht="15" customHeight="1" spans="1:12">
      <c r="A36" s="137"/>
      <c r="B36" s="137"/>
      <c r="C36" s="136"/>
      <c r="D36" s="137" t="s">
        <v>485</v>
      </c>
      <c r="E36" s="137" t="s">
        <v>486</v>
      </c>
      <c r="F36" s="138">
        <v>0</v>
      </c>
      <c r="G36" s="137"/>
      <c r="H36" s="137"/>
      <c r="I36" s="136"/>
      <c r="J36" s="137"/>
      <c r="K36" s="137"/>
      <c r="L36" s="136"/>
    </row>
    <row r="37" ht="15" customHeight="1" spans="1:12">
      <c r="A37" s="137"/>
      <c r="B37" s="137"/>
      <c r="C37" s="136"/>
      <c r="D37" s="137" t="s">
        <v>487</v>
      </c>
      <c r="E37" s="137" t="s">
        <v>488</v>
      </c>
      <c r="F37" s="138">
        <v>0</v>
      </c>
      <c r="G37" s="137"/>
      <c r="H37" s="137"/>
      <c r="I37" s="136"/>
      <c r="J37" s="137"/>
      <c r="K37" s="137"/>
      <c r="L37" s="136"/>
    </row>
    <row r="38" ht="15" customHeight="1" spans="1:12">
      <c r="A38" s="137"/>
      <c r="B38" s="137"/>
      <c r="C38" s="136"/>
      <c r="D38" s="137" t="s">
        <v>489</v>
      </c>
      <c r="E38" s="137" t="s">
        <v>490</v>
      </c>
      <c r="F38" s="138">
        <v>0</v>
      </c>
      <c r="G38" s="137"/>
      <c r="H38" s="137"/>
      <c r="I38" s="136"/>
      <c r="J38" s="137"/>
      <c r="K38" s="137"/>
      <c r="L38" s="136"/>
    </row>
    <row r="39" ht="15" customHeight="1" spans="1:12">
      <c r="A39" s="137" t="s">
        <v>525</v>
      </c>
      <c r="B39" s="137"/>
      <c r="C39" s="137"/>
      <c r="D39" s="137"/>
      <c r="E39" s="137"/>
      <c r="F39" s="137"/>
      <c r="G39" s="137"/>
      <c r="H39" s="137"/>
      <c r="I39" s="137"/>
      <c r="J39" s="137"/>
      <c r="K39" s="137"/>
      <c r="L39" s="137"/>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G20" sqref="G20"/>
    </sheetView>
  </sheetViews>
  <sheetFormatPr defaultColWidth="9" defaultRowHeight="13.5"/>
  <cols>
    <col min="1" max="3" width="2.75" style="133" customWidth="1"/>
    <col min="4" max="4" width="32.75" style="133" customWidth="1"/>
    <col min="5" max="8" width="14" style="133" customWidth="1"/>
    <col min="9" max="10" width="15" style="133" customWidth="1"/>
    <col min="11" max="11" width="14" style="133" customWidth="1"/>
    <col min="12" max="13" width="15" style="133" customWidth="1"/>
    <col min="14" max="17" width="14" style="133" customWidth="1"/>
    <col min="18" max="19" width="15" style="133" customWidth="1"/>
    <col min="20" max="20" width="14" style="133" customWidth="1"/>
    <col min="21" max="16384" width="9" style="133"/>
  </cols>
  <sheetData>
    <row r="1" ht="27" spans="11:11">
      <c r="K1" s="143" t="s">
        <v>526</v>
      </c>
    </row>
    <row r="2" ht="14.25" spans="20:20">
      <c r="T2" s="135" t="s">
        <v>527</v>
      </c>
    </row>
    <row r="3" ht="14.25" spans="1:20">
      <c r="A3" s="135" t="s">
        <v>61</v>
      </c>
      <c r="T3" s="135" t="s">
        <v>62</v>
      </c>
    </row>
    <row r="4" ht="19.5" customHeight="1" spans="1:20">
      <c r="A4" s="140" t="s">
        <v>65</v>
      </c>
      <c r="B4" s="140"/>
      <c r="C4" s="140"/>
      <c r="D4" s="140"/>
      <c r="E4" s="140" t="s">
        <v>288</v>
      </c>
      <c r="F4" s="140"/>
      <c r="G4" s="140"/>
      <c r="H4" s="140" t="s">
        <v>289</v>
      </c>
      <c r="I4" s="140"/>
      <c r="J4" s="140"/>
      <c r="K4" s="140" t="s">
        <v>290</v>
      </c>
      <c r="L4" s="140"/>
      <c r="M4" s="140"/>
      <c r="N4" s="140"/>
      <c r="O4" s="140"/>
      <c r="P4" s="140" t="s">
        <v>166</v>
      </c>
      <c r="Q4" s="140"/>
      <c r="R4" s="140"/>
      <c r="S4" s="140"/>
      <c r="T4" s="140"/>
    </row>
    <row r="5" ht="19.5" customHeight="1" spans="1:20">
      <c r="A5" s="140" t="s">
        <v>181</v>
      </c>
      <c r="B5" s="140"/>
      <c r="C5" s="140"/>
      <c r="D5" s="140" t="s">
        <v>182</v>
      </c>
      <c r="E5" s="140" t="s">
        <v>188</v>
      </c>
      <c r="F5" s="140" t="s">
        <v>291</v>
      </c>
      <c r="G5" s="140" t="s">
        <v>292</v>
      </c>
      <c r="H5" s="140" t="s">
        <v>188</v>
      </c>
      <c r="I5" s="140" t="s">
        <v>259</v>
      </c>
      <c r="J5" s="140" t="s">
        <v>260</v>
      </c>
      <c r="K5" s="140" t="s">
        <v>188</v>
      </c>
      <c r="L5" s="140" t="s">
        <v>259</v>
      </c>
      <c r="M5" s="140"/>
      <c r="N5" s="140"/>
      <c r="O5" s="140" t="s">
        <v>260</v>
      </c>
      <c r="P5" s="140" t="s">
        <v>188</v>
      </c>
      <c r="Q5" s="140" t="s">
        <v>291</v>
      </c>
      <c r="R5" s="140" t="s">
        <v>292</v>
      </c>
      <c r="S5" s="140"/>
      <c r="T5" s="140"/>
    </row>
    <row r="6" ht="19.5" customHeight="1" spans="1:20">
      <c r="A6" s="140"/>
      <c r="B6" s="140"/>
      <c r="C6" s="140"/>
      <c r="D6" s="140"/>
      <c r="E6" s="140"/>
      <c r="F6" s="140"/>
      <c r="G6" s="140"/>
      <c r="H6" s="140"/>
      <c r="I6" s="140"/>
      <c r="J6" s="140"/>
      <c r="K6" s="140"/>
      <c r="L6" s="140" t="s">
        <v>183</v>
      </c>
      <c r="M6" s="140" t="s">
        <v>293</v>
      </c>
      <c r="N6" s="140" t="s">
        <v>294</v>
      </c>
      <c r="O6" s="140"/>
      <c r="P6" s="140"/>
      <c r="Q6" s="140"/>
      <c r="R6" s="140" t="s">
        <v>183</v>
      </c>
      <c r="S6" s="140" t="s">
        <v>295</v>
      </c>
      <c r="T6" s="140" t="s">
        <v>296</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185</v>
      </c>
      <c r="B8" s="140" t="s">
        <v>186</v>
      </c>
      <c r="C8" s="140" t="s">
        <v>187</v>
      </c>
      <c r="D8" s="140" t="s">
        <v>69</v>
      </c>
      <c r="E8" s="136" t="s">
        <v>70</v>
      </c>
      <c r="F8" s="136" t="s">
        <v>71</v>
      </c>
      <c r="G8" s="136" t="s">
        <v>79</v>
      </c>
      <c r="H8" s="136" t="s">
        <v>83</v>
      </c>
      <c r="I8" s="136" t="s">
        <v>87</v>
      </c>
      <c r="J8" s="136" t="s">
        <v>91</v>
      </c>
      <c r="K8" s="136" t="s">
        <v>95</v>
      </c>
      <c r="L8" s="136" t="s">
        <v>99</v>
      </c>
      <c r="M8" s="136" t="s">
        <v>102</v>
      </c>
      <c r="N8" s="136" t="s">
        <v>105</v>
      </c>
      <c r="O8" s="136" t="s">
        <v>108</v>
      </c>
      <c r="P8" s="136" t="s">
        <v>111</v>
      </c>
      <c r="Q8" s="136" t="s">
        <v>114</v>
      </c>
      <c r="R8" s="136" t="s">
        <v>117</v>
      </c>
      <c r="S8" s="136" t="s">
        <v>120</v>
      </c>
      <c r="T8" s="136" t="s">
        <v>123</v>
      </c>
    </row>
    <row r="9" ht="19.5" customHeight="1" spans="1:20">
      <c r="A9" s="140"/>
      <c r="B9" s="140"/>
      <c r="C9" s="140"/>
      <c r="D9" s="140" t="s">
        <v>188</v>
      </c>
      <c r="E9" s="144" t="s">
        <v>528</v>
      </c>
      <c r="F9" s="138"/>
      <c r="G9" s="138"/>
      <c r="H9" s="138"/>
      <c r="I9" s="138"/>
      <c r="J9" s="138"/>
      <c r="K9" s="138"/>
      <c r="L9" s="138"/>
      <c r="M9" s="138"/>
      <c r="N9" s="138"/>
      <c r="O9" s="138"/>
      <c r="P9" s="138"/>
      <c r="Q9" s="138"/>
      <c r="R9" s="138"/>
      <c r="S9" s="138"/>
      <c r="T9" s="138"/>
    </row>
    <row r="10" ht="19.5" customHeight="1" spans="1:20">
      <c r="A10" s="137"/>
      <c r="B10" s="137"/>
      <c r="C10" s="137"/>
      <c r="D10" s="137"/>
      <c r="E10" s="138"/>
      <c r="F10" s="138"/>
      <c r="G10" s="138"/>
      <c r="H10" s="138"/>
      <c r="I10" s="138"/>
      <c r="J10" s="138"/>
      <c r="K10" s="138"/>
      <c r="L10" s="138"/>
      <c r="M10" s="138"/>
      <c r="N10" s="138"/>
      <c r="O10" s="138"/>
      <c r="P10" s="138"/>
      <c r="Q10" s="138"/>
      <c r="R10" s="138"/>
      <c r="S10" s="138"/>
      <c r="T10" s="138"/>
    </row>
    <row r="11" ht="19.5" customHeight="1" spans="1:20">
      <c r="A11" s="137" t="s">
        <v>529</v>
      </c>
      <c r="B11" s="137"/>
      <c r="C11" s="137"/>
      <c r="D11" s="137"/>
      <c r="E11" s="137"/>
      <c r="F11" s="137"/>
      <c r="G11" s="137"/>
      <c r="H11" s="137"/>
      <c r="I11" s="137"/>
      <c r="J11" s="137"/>
      <c r="K11" s="137"/>
      <c r="L11" s="137"/>
      <c r="M11" s="137"/>
      <c r="N11" s="137"/>
      <c r="O11" s="137"/>
      <c r="P11" s="137"/>
      <c r="Q11" s="137"/>
      <c r="R11" s="137"/>
      <c r="S11" s="137"/>
      <c r="T11" s="137"/>
    </row>
    <row r="12" spans="1:1">
      <c r="A12" s="133" t="s">
        <v>530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vt:lpstr>
      <vt:lpstr>附表15 项目支出绩效自评表（项目3）</vt:lpstr>
      <vt:lpstr>附表15 项目支出绩效自评表（项目4）</vt:lpstr>
      <vt:lpstr>附表15 项目支出绩效自评表（项目5）</vt:lpstr>
      <vt:lpstr>附表15 项目支出绩效自评表（项目6）</vt:lpstr>
      <vt:lpstr>附表15 项目支出绩效自评表（项目7）</vt:lpstr>
      <vt:lpstr>附表15 项目支出绩效自评表（项目8）</vt:lpstr>
      <vt:lpstr>附表15 项目支出绩效自评表（项目9）</vt:lpstr>
      <vt:lpstr>附表15 项目支出绩效自评表（项目10）</vt:lpstr>
      <vt:lpstr>附表15 项目支出绩效自评表（项目11）</vt:lpstr>
      <vt:lpstr>附表15 项目支出绩效自评表（项目12）</vt:lpstr>
      <vt:lpstr>附表15 项目支出绩效自评表（项目13）</vt:lpstr>
      <vt:lpstr>附表15 项目支出绩效自评表（项目14）</vt:lpstr>
      <vt:lpstr>附表15 项目支出绩效自评表（项目15）</vt:lpstr>
      <vt:lpstr>附表15 项目支出绩效自评表（项目16）</vt:lpstr>
      <vt:lpstr>附表15 项目支出绩效自评表（项目17）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2024-08-14T03:22:00Z</dcterms:created>
  <dcterms:modified xsi:type="dcterms:W3CDTF">2024-11-25T02:03:47Z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2024-08-14T03:22:03.987Z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B6D2D6BEB71044119FBD47F9B7FCF61A_13</vt:lpwstr>
  </property>
  <property fmtid="{D5CDD505-2E9C-101B-9397-08002B2CF9AE}" pid="10" name="KSOProductBuildVer">
    <vt:lpwstr>2052-12.8.2.18205</vt:lpwstr>
  </property>
</Properties>
</file>