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firstSheet="1"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森林防火“三、三”制经费）" sheetId="15" r:id="rId15"/>
    <sheet name="GK15 项目支出绩效自评表（森林防火扑火装备经费）" sheetId="16" r:id="rId16"/>
    <sheet name="GK15 项目支出绩效自评表（天然林保护工程项目经费）" sheetId="17" r:id="rId17"/>
    <sheet name="GK15 项目支出绩效自评表（新一轮退耕还林延长期补助）" sheetId="18" r:id="rId18"/>
    <sheet name="GK15 项目支出绩效自评表（森林生态效益补偿）" sheetId="19" r:id="rId19"/>
    <sheet name="GK15 项目支出绩效自评表（生态护林员补助资金）" sheetId="20" r:id="rId20"/>
    <sheet name="GK15 项目支出绩效自评表（森林洱源国土绿化项目资金）" sheetId="21" r:id="rId21"/>
    <sheet name="GK15 项目支出绩效自评表（横断山区水资源生物多样性保护项）" sheetId="22" r:id="rId22"/>
    <sheet name="GK15 项目支出绩效自评表（弥苴河古树保护及生物防治经费）" sheetId="23" r:id="rId23"/>
    <sheet name="GK15 项目支出绩效自评表（草原生态野生动植物保护资金）" sheetId="24" r:id="rId24"/>
    <sheet name="GK15 项目支出绩效自评表（非税收入成本性支出经费）" sheetId="25" r:id="rId25"/>
    <sheet name="GK15 项目支出绩效自评表（森林植被恢复费高速路绿化经费）" sheetId="26" r:id="rId26"/>
    <sheet name="GK15 项目支出绩效自评表（外来物种普查经费）" sheetId="27" r:id="rId27"/>
    <sheet name="GK15 项目支出绩效自评表（森林防火项目经费）" sheetId="28" r:id="rId28"/>
    <sheet name="GK15 项目支出绩效自评表（林业有害生物防治项目经费）" sheetId="29" r:id="rId29"/>
    <sheet name="GK15 项目支出绩效自评表（西湖风景名胜区总体规划编制经）" sheetId="30" r:id="rId30"/>
    <sheet name="GK15 项目支出绩效自评表（林长制公示牌制作经费）" sheetId="31" r:id="rId31"/>
    <sheet name="GK15 项目支出绩效自评表（森林火灾保险）" sheetId="32" r:id="rId32"/>
    <sheet name="GK15项目支出绩效自评表（中央财政林业改革发展资金天保工程）" sheetId="33" r:id="rId33"/>
    <sheet name="GK15项目支出绩效自评表（万头奶牛示范牧场国有林地赎买）" sheetId="34" r:id="rId34"/>
    <sheet name="GK15 项目支出绩效自评表（森林资源管护站点建设补助资金）" sheetId="35" r:id="rId35"/>
    <sheet name="GK15 项目支出绩效自评表（洱源县洱海保护治理专项资金补助）" sheetId="36" r:id="rId36"/>
    <sheet name="GK15 项目支出绩效自评表（云南大理洱海源头国家重要湿地保护" sheetId="37" r:id="rId37"/>
  </sheets>
  <calcPr calcId="144525"/>
</workbook>
</file>

<file path=xl/sharedStrings.xml><?xml version="1.0" encoding="utf-8"?>
<sst xmlns="http://schemas.openxmlformats.org/spreadsheetml/2006/main" count="930">
  <si>
    <t>收入支出决算表</t>
  </si>
  <si>
    <t>公开01表</t>
  </si>
  <si>
    <t>部门：洱源县林业和草原局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</si>
  <si>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</si>
  <si>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</si>
  <si>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</si>
  <si>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</si>
  <si>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</si>
  <si>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</si>
  <si>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</si>
  <si>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</si>
  <si>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</si>
  <si>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</si>
  <si>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</si>
  <si>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</si>
  <si>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</si>
  <si>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</si>
  <si>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</si>
  <si>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</si>
  <si>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</si>
  <si>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</si>
  <si>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</si>
  <si>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</si>
  <si>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</si>
  <si>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</si>
  <si>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</si>
  <si>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</si>
  <si>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</si>
  <si>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</si>
  <si>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</si>
  <si>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</si>
  <si>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</si>
  <si>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</si>
  <si>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</si>
  <si>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</si>
  <si>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</si>
  <si>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</si>
  <si>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</si>
  <si>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</si>
  <si>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</si>
  <si>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</si>
  <si>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</si>
  <si>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</si>
  <si>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</si>
  <si>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</si>
  <si>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</si>
  <si>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</si>
  <si>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</si>
  <si>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</si>
  <si>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</si>
  <si>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</si>
  <si>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</si>
  <si>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</si>
  <si>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</si>
  <si>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</si>
  <si>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</si>
  <si>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</si>
  <si>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</si>
  <si>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</si>
  <si>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</si>
  <si>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</si>
  <si>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</si>
  <si>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</si>
  <si>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</si>
  <si>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</si>
  <si>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</si>
  <si>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</si>
  <si>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</si>
  <si>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</si>
  <si>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</si>
  <si>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</si>
  <si>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</si>
  <si>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</si>
  <si>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</si>
  <si>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</si>
  <si>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</si>
  <si>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</si>
  <si>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</si>
  <si>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</si>
  <si>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</si>
  <si>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</si>
  <si>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</si>
  <si>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</si>
  <si>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</si>
  <si>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</si>
  <si>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</si>
  <si>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</si>
  <si>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</si>
  <si>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</si>
  <si>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</si>
  <si>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</si>
  <si>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</si>
  <si>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</si>
  <si>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</si>
  <si>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</si>
  <si>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</si>
  <si>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</si>
  <si>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</si>
  <si>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</si>
  <si>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</si>
  <si>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</si>
  <si>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</si>
  <si>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</si>
  <si>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</si>
  <si>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</si>
  <si>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</si>
  <si>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</si>
  <si>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</si>
  <si>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</si>
  <si>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</si>
  <si>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</si>
  <si>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</si>
  <si>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</si>
  <si>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</si>
  <si>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</si>
  <si>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</si>
  <si>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</si>
  <si>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</si>
  <si>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</si>
  <si>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</si>
  <si>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</si>
  <si>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</si>
  <si>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</si>
  <si>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</si>
  <si>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</si>
  <si>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</si>
  <si>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</si>
  <si>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</si>
  <si>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</si>
  <si>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</si>
  <si>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</si>
  <si>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</si>
  <si>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</si>
  <si>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</si>
  <si>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</si>
  <si>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</si>
  <si>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</si>
  <si>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</si>
  <si>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</si>
  <si>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</si>
  <si>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</si>
  <si>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</si>
  <si>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</si>
  <si>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</si>
  <si>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</si>
  <si>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</si>
  <si>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</si>
  <si>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</si>
  <si>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</si>
  <si>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</si>
  <si>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</si>
  <si>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</si>
  <si>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</si>
  <si>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</si>
  <si>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</si>
  <si>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</si>
  <si>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</si>
  <si>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</si>
  <si>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</si>
  <si>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</si>
  <si>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21104</t>
  </si>
  <si>
    <t>自然生态保护</t>
  </si>
  <si>
    <t>2110401</t>
  </si>
  <si>
    <t>生态保护</t>
  </si>
  <si>
    <t>2110404</t>
  </si>
  <si>
    <t>生物及物种资源保护</t>
  </si>
  <si>
    <t>2110499</t>
  </si>
  <si>
    <t>其他自然生态保护支出</t>
  </si>
  <si>
    <t>21105</t>
  </si>
  <si>
    <t>天然林保护</t>
  </si>
  <si>
    <t>2110501</t>
  </si>
  <si>
    <t>森林管护</t>
  </si>
  <si>
    <t>2110502</t>
  </si>
  <si>
    <t>社会保险补助</t>
  </si>
  <si>
    <t>213</t>
  </si>
  <si>
    <t>农林水支出</t>
  </si>
  <si>
    <t>21302</t>
  </si>
  <si>
    <t>林业和草原</t>
  </si>
  <si>
    <t>2130201</t>
  </si>
  <si>
    <t>行政运行</t>
  </si>
  <si>
    <t>2130204</t>
  </si>
  <si>
    <t>事业机构</t>
  </si>
  <si>
    <t>2130205</t>
  </si>
  <si>
    <t>森林资源培育</t>
  </si>
  <si>
    <t>2130207</t>
  </si>
  <si>
    <t>森林资源管理</t>
  </si>
  <si>
    <t>2130209</t>
  </si>
  <si>
    <t>森林生态效益补偿</t>
  </si>
  <si>
    <t>2130212</t>
  </si>
  <si>
    <t>湿地保护</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</si>
  <si>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</si>
  <si>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</si>
  <si>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</si>
  <si>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</si>
  <si>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</si>
  <si>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</si>
  <si>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</si>
  <si>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</si>
  <si>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</si>
  <si>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</si>
  <si>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</si>
  <si>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</si>
  <si>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</si>
  <si>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</si>
  <si>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</si>
  <si>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</si>
  <si>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</si>
  <si>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</si>
  <si>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</si>
  <si>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</si>
  <si>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</si>
  <si>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</si>
  <si>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224</t>
  </si>
  <si>
    <t>灾害防治及应急管理支出</t>
  </si>
  <si>
    <t>22406</t>
  </si>
  <si>
    <t>自然灾害防治</t>
  </si>
  <si>
    <t>2240602</t>
  </si>
  <si>
    <t>森林草原防灾减灾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</si>
  <si>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</si>
  <si>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</si>
  <si>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</si>
  <si>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</si>
  <si>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</si>
  <si>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</si>
  <si>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</si>
  <si>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</si>
  <si>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</si>
  <si>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</si>
  <si>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</si>
  <si>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</si>
  <si>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</si>
  <si>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</si>
  <si>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</si>
  <si>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</si>
  <si>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</si>
  <si>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</si>
  <si>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</si>
  <si>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</si>
  <si>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</si>
  <si>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</si>
  <si>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</si>
  <si>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</si>
  <si>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</si>
  <si>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</si>
  <si>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</si>
  <si>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</si>
  <si>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</si>
  <si>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</si>
  <si>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</si>
  <si>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</si>
  <si>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</si>
  <si>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</si>
  <si>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</si>
  <si>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2080502</t>
  </si>
  <si>
    <t>事业单位离退休</t>
  </si>
  <si>
    <t>2080506</t>
  </si>
  <si>
    <t>机关事业单位职业年金缴费支出</t>
  </si>
  <si>
    <t>2110405</t>
  </si>
  <si>
    <t>草原生态修复治理</t>
  </si>
  <si>
    <t>2110599</t>
  </si>
  <si>
    <t>其他天然林保护支出</t>
  </si>
  <si>
    <t>21106</t>
  </si>
  <si>
    <t>退耕还林还草</t>
  </si>
  <si>
    <t>2110699</t>
  </si>
  <si>
    <t>其他退耕还林还草支出</t>
  </si>
  <si>
    <t>2130206</t>
  </si>
  <si>
    <t>技术推广与转化</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</si>
  <si>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</si>
  <si>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</si>
  <si>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</si>
  <si>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</si>
  <si>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</si>
  <si>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</si>
  <si>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</si>
  <si>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</si>
  <si>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</si>
  <si>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</si>
  <si>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</si>
  <si>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</si>
  <si>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</si>
  <si>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</si>
  <si>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</si>
  <si>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</si>
  <si>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</si>
  <si>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</si>
  <si>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</si>
  <si>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</si>
  <si>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</si>
  <si>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</si>
  <si>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</si>
  <si>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</si>
  <si>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</si>
  <si>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</si>
  <si>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</si>
  <si>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</si>
  <si>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</si>
  <si>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</si>
  <si>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</si>
  <si>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</si>
  <si>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</si>
  <si>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</si>
  <si>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</si>
  <si>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</si>
  <si>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</si>
  <si>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</si>
  <si>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</si>
  <si>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</si>
  <si>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</si>
  <si>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</si>
  <si>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</si>
  <si>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</si>
  <si>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</si>
  <si>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</si>
  <si>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</si>
  <si>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</si>
  <si>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</si>
  <si>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</si>
  <si>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</si>
  <si>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</si>
  <si>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</si>
  <si>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</si>
  <si>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</si>
  <si>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</si>
  <si>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</si>
  <si>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</si>
  <si>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</si>
  <si>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</si>
  <si>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</si>
  <si>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</si>
  <si>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</si>
  <si>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</si>
  <si>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</si>
  <si>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</si>
  <si>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</si>
  <si>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</si>
  <si>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</si>
  <si>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</si>
  <si>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</si>
  <si>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</si>
  <si>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</si>
  <si>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</si>
  <si>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</si>
  <si>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</si>
  <si>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</si>
  <si>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</si>
  <si>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</si>
  <si>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</si>
  <si>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</si>
  <si>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</si>
  <si>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</si>
  <si>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</si>
  <si>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</si>
  <si>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</si>
  <si>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</si>
  <si>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</si>
  <si>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</si>
  <si>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</si>
  <si>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</si>
  <si>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</si>
  <si>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</si>
  <si>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</si>
  <si>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</si>
  <si>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</si>
  <si>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</si>
  <si>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</si>
  <si>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</si>
  <si>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</si>
  <si>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</si>
  <si>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</si>
  <si>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</si>
  <si>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</si>
  <si>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</si>
  <si>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</si>
  <si>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</si>
  <si>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</si>
  <si>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</si>
  <si>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</si>
  <si>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</si>
  <si>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</si>
  <si>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</si>
  <si>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</si>
  <si>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</si>
  <si>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</si>
  <si>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</si>
  <si>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</si>
  <si>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</si>
  <si>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</si>
  <si>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</si>
  <si>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</si>
  <si>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</si>
  <si>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</si>
  <si>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</si>
  <si>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</si>
  <si>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</si>
  <si>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</si>
  <si>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</si>
  <si>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</si>
  <si>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</si>
  <si>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</si>
  <si>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</si>
  <si>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</si>
  <si>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</si>
  <si>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</si>
  <si>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</si>
  <si>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</si>
  <si>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</si>
  <si>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</si>
  <si>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</si>
  <si>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</si>
  <si>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</si>
  <si>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</si>
  <si>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</si>
  <si>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</si>
  <si>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</si>
  <si>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</si>
  <si>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</si>
  <si>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</si>
  <si>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</si>
  <si>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</si>
  <si>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</si>
  <si>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</si>
  <si>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</si>
  <si>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</si>
  <si>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</si>
  <si>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</si>
  <si>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</si>
  <si>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</si>
  <si>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</si>
  <si>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</si>
  <si>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</si>
  <si>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</si>
  <si>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</si>
  <si>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</si>
  <si>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</si>
  <si>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</si>
  <si>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</si>
  <si>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</si>
  <si>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</si>
  <si>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</si>
  <si>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</si>
  <si>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</si>
  <si>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</si>
  <si>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</si>
  <si>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</si>
  <si>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</si>
  <si>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</si>
  <si>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</si>
  <si>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</si>
  <si>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</si>
  <si>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</si>
  <si>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</si>
  <si>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</si>
  <si>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</si>
  <si>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</si>
  <si>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</si>
  <si>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</si>
  <si>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</si>
  <si>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</si>
  <si>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</si>
  <si>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</si>
  <si>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</si>
  <si>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</si>
  <si>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</si>
  <si>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</si>
  <si>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</si>
  <si>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</si>
  <si>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</si>
  <si>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</si>
  <si>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</si>
  <si>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</si>
  <si>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</si>
  <si>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</si>
  <si>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</si>
  <si>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</si>
  <si>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</si>
  <si>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</si>
  <si>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</si>
  <si>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</si>
  <si>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</si>
  <si>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</si>
  <si>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</si>
  <si>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</si>
  <si>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</si>
  <si>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</si>
  <si>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</si>
  <si>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</si>
  <si>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</si>
  <si>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</si>
  <si>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</si>
  <si>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
  </si>
  <si>
    <t>项目支出
结余</t>
  </si>
  <si>
    <t>无</t>
  </si>
  <si>
    <t>注：本单位无此公开事项，此表公开空表。</t>
  </si>
  <si>
    <t>国有资本经营预算财政拨款收入支出决算表</t>
  </si>
  <si>
    <t>公开09表</t>
  </si>
  <si>
    <t>结转</t>
  </si>
  <si>
    <t>结余</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</si>
  <si>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</si>
  <si>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</si>
  <si>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</si>
  <si>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</si>
  <si>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</si>
  <si>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</si>
  <si>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</si>
  <si>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</si>
  <si>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</si>
  <si>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</si>
  <si>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</si>
  <si>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</si>
  <si>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</si>
  <si>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</si>
  <si>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</si>
  <si>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</si>
  <si>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</si>
  <si>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</si>
  <si>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</si>
  <si>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</si>
  <si>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</si>
  <si>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</si>
  <si>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</si>
  <si>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</si>
  <si>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</si>
  <si>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</si>
  <si>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</si>
  <si>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</si>
  <si>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</si>
  <si>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</si>
  <si>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</si>
  <si>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</si>
  <si>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</si>
  <si>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</si>
  <si>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</si>
  <si>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</si>
  <si>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</si>
  <si>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</si>
  <si>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</si>
  <si>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</si>
  <si>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</si>
  <si>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</si>
  <si>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</si>
  <si>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</si>
  <si>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</si>
  <si>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</si>
  <si>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</si>
  <si>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</si>
  <si>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</si>
  <si>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</si>
  <si>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</si>
  <si>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</si>
  <si>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</si>
  <si>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</si>
  <si>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</si>
  <si>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</si>
  <si>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</si>
  <si>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</si>
  <si>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</si>
  <si>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</si>
  <si>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</si>
  <si>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</si>
  <si>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</si>
  <si>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</si>
  <si>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</si>
  <si>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林业和草原局2023年末实有人员编制100人。其中：行政编制14人（含行政工勤编制1人），事业编制86人（含参公管理事业编制4人）；在职在编实有行政人员12人（含行政工勤人员1人），事业人员85人（含参公管理事业人员8人）。
 退休人员38人。
 洱源县林业和草原局共设置6个内设机构，包括：办公室、森林资源和草原管理股、计划财务股、行政审批股及执法监督股、生态保护修复及种苗管理股、自然保护地及湿地管理股，所属单位3个，分别是：
 洱源县林业和草原局（机关）、洱源县国有林场管理局、洱源县湿地保护管理中心。</t>
  </si>
  <si>
    <t>（二）部门绩效目标的设立情况</t>
  </si>
  <si>
    <t>一是成立绩效自评小组；二是制定自评实施方案；三是收集资料并审核；四是分析收集的资料并形成自评结论；五是撰写自评报告；六是上报自评报告并建立相关档案。</t>
  </si>
  <si>
    <t>（三）部门整体收支情况</t>
  </si>
  <si>
    <t>洱源县林业和草原局2023年度支出合计40699302.58元。其中：基本支出14241352.86元，占总支出的35.25%；项目支出26457949.72元，占总支出的964.75%。</t>
  </si>
  <si>
    <t>（四）部门预算管理制度建设情况</t>
  </si>
  <si>
    <t>预算管理情况。包括在预算编制过程中单位内部各部门间沟通协调充分，预算编制与资产配置相结合、与具体工作相对应；按照批复的额度和开支范围执行预算，进度合理，不存在无预算、超预算支出等问题；决算编报真实、完整、准确、及时。</t>
  </si>
  <si>
    <t>（五）严控“三公经费”支出情况</t>
  </si>
  <si>
    <t>严格执行相关规定及要求，通过以下措施实现“三公经费”只减不增的目标：
   1.加强组织领导，认真执行各项规定。
   2.完善财务管理制度，推进财务管理工作。
   3.针对各项经费开支制定相应的管理措施。
   4.完善监督检查机制。</t>
  </si>
  <si>
    <t>二、绩效自评工作情况</t>
  </si>
  <si>
    <t>（一）绩效自评的目的</t>
  </si>
  <si>
    <t>可以客观公正地揭示财政资金的使用效益和政府职能的实现制度，完善公共财政体系，强化预算支出的责任和效率</t>
  </si>
  <si>
    <t>（二）自评组织过程</t>
  </si>
  <si>
    <t>1.前期准备</t>
  </si>
  <si>
    <t>1、建立评价工作组，2、制定评价工作方案，3、确定评价机构，4、制定评价实施方案。</t>
  </si>
  <si>
    <t>2.组织实施</t>
  </si>
  <si>
    <t>主管部门组织项目实施单位实施：一是严把质量关，组织专门科室负责各个项目质量把关；二是坚持专款专用，全部用于项目实施，并按规定程序和要求管理使用和完善资金拨付手续</t>
  </si>
  <si>
    <t>三、评价情况分析及综合评价结论</t>
  </si>
  <si>
    <t>在各项目推进实施过程中，凡涉及外包采购的项目内容，坚持公开招标原则，规范运作的同时，节约了项目资金，发挥了最大的效益。</t>
  </si>
  <si>
    <t>四、存在的问题和整改情况</t>
  </si>
  <si>
    <t>（一）存在的问题：1.绩效评价组织体系和管理体系建设工作属于起始阶段，需加快建立健全组织体系和管理体系，绩效评价的工作水平有待进一步提高；2.项目重申报，轻管理，存在项目落地难、推进难等问题，项目建设的效果与资金拨付的时间不相匹配，资金到位晚，不利于绩效指标的完成。（二）整改情况： 1.加强项目资金绩效管理，提升资金使用效益。按照财政“控制为主，绩效引导”的管理模式，进一步建立项目资金监督管理和绩效评价常态机制，建立使用效果与资金分配挂钩机制，实行罚后奖优， 努力消除重申报轻效果、重分配轻管理的现象，以制度促管理，以管理提绩效；2.加强项目管理责任落实，提高项目管理水平。加快资金拨付进度，推进项目实施进程。</t>
  </si>
  <si>
    <t>五、绩效自评结果应用</t>
  </si>
  <si>
    <t>绩效评价结果应用，既是开展绩效评价工作的基本前提，又是加强财政支出管理、增强资金绩效理念、合理配置公共资源、优化财政支出结构、强化资金管理水平、提高资金使用效益的重要手段。</t>
  </si>
  <si>
    <t>六、主要经验及做法</t>
  </si>
  <si>
    <t>1、紧扣工作中心，科学设计考核指标体系；2、抓住工作重点；3、把握关键点，舞好绩效考核“指挥棒”；4、抓住关键点，强化激励促进绩效运用。</t>
  </si>
  <si>
    <t>七、其他需说明的情况</t>
  </si>
  <si>
    <t>备注：涉密部门和涉密信息按保密规定不公开。</t>
  </si>
  <si>
    <t>公开表14</t>
  </si>
  <si>
    <t>2023年度部门整体支出绩效自评表</t>
  </si>
  <si>
    <t>基本信息</t>
  </si>
  <si>
    <t>部门名称</t>
  </si>
  <si>
    <t>洱源县林业和草原局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</si>
  <si>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</si>
  <si>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</si>
  <si>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</si>
  <si>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</si>
  <si>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</si>
  <si>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</si>
  <si>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</si>
  <si>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</si>
  <si>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</si>
  <si>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</si>
  <si>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</si>
  <si>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</si>
  <si>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</si>
  <si>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</si>
  <si>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</si>
  <si>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</si>
  <si>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充分发挥林长制抓手作用，在全面建立林长制的基础上，紧紧围绕“五项基础体系+八项配套制度+七项工作机制+六项重点任务”的运行机制，努力打造各级总林长高位推动，总督察、副总督察严格督导。省考核位次进一步上升；2、深入推进国土科学绿化；认真践行新发展理念特别是“两山”理念，按照高质量发展要求，以保护生态、改善民生、助力脱贫攻坚为总任务，全面深化林业改革和创新，加强生态保护修复，大力发展绿色富民产业，加快推进“森林大理”建设，全面提升林业现代化建设水平，努力实现大地增绿、资源增量、生态增质、产业增效、林农增收。</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</si>
  <si>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</si>
  <si>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</si>
  <si>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</si>
  <si>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</si>
  <si>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</si>
  <si>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</si>
  <si>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</si>
  <si>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</si>
  <si>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</si>
  <si>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</si>
  <si>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</si>
  <si>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</si>
  <si>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森林火灾受害率控制在0.9‰</t>
  </si>
  <si>
    <t>≤</t>
  </si>
  <si>
    <t>%</t>
  </si>
  <si>
    <t>森林火灾受害率控制在0.09‰</t>
  </si>
  <si>
    <t>2023年底森林覆盖率达到49.66%以上</t>
  </si>
  <si>
    <t>≥</t>
  </si>
  <si>
    <t>效益指指标</t>
  </si>
  <si>
    <t>生态效益指标</t>
  </si>
  <si>
    <t>明显提高</t>
  </si>
  <si>
    <t>服务对象满意度大于90%</t>
  </si>
  <si>
    <t>满意度指标</t>
  </si>
  <si>
    <t>服务对象满意度指标等</t>
  </si>
  <si>
    <t>服务对象满意度</t>
  </si>
  <si>
    <t>生态保护得到明显提高</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</si>
  <si>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</si>
  <si>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</si>
  <si>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</si>
  <si>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</si>
  <si>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</si>
  <si>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</si>
  <si>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 xml:space="preserve"> 单位：元</t>
  </si>
  <si>
    <t>项目名称</t>
  </si>
  <si>
    <t>森林防火“三、三”制经费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</si>
  <si>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</si>
  <si>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</si>
  <si>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</si>
  <si>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</si>
  <si>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</si>
  <si>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</si>
  <si>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</si>
  <si>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</si>
  <si>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</si>
  <si>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</si>
  <si>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</si>
  <si>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</si>
  <si>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</si>
  <si>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项目资金的投入，能有效预防和扑救森林火灾，确保少发生一般森林火灾，不发生重大森林火灾 ，圆满完成年度目标任务。</t>
  </si>
  <si>
    <t>完成年度森林防火各项工作，实际支付森林防火经费259500元。</t>
  </si>
  <si>
    <t xml:space="preserve">年度指标值 </t>
  </si>
  <si>
    <r>
      <rPr>
        <sz val="10"/>
        <rFont val="宋体"/>
        <charset val="134"/>
      </rPr>
      <t>分值(</t>
    </r>
    <r>
      <rPr>
        <b/>
        <sz val="10"/>
        <rFont val="宋体"/>
        <charset val="134"/>
      </rPr>
      <t>90分</t>
    </r>
    <r>
      <rPr>
        <sz val="10"/>
        <rFont val="宋体"/>
        <charset val="134"/>
      </rPr>
      <t>)</t>
    </r>
  </si>
  <si>
    <t>森林火灾受害率</t>
  </si>
  <si>
    <t>‰</t>
  </si>
  <si>
    <t>0.9‰</t>
  </si>
  <si>
    <t>时效指标</t>
  </si>
  <si>
    <t>火灾当日扑灭率</t>
  </si>
  <si>
    <t>＞</t>
  </si>
  <si>
    <t>效益指标</t>
  </si>
  <si>
    <t>经济效益
指标</t>
  </si>
  <si>
    <t>保护森林资源，增加林农收入</t>
  </si>
  <si>
    <t>生态效益
指标</t>
  </si>
  <si>
    <t>保护森林资源，提高生态环境质量</t>
  </si>
  <si>
    <t>可持续影响
指标</t>
  </si>
  <si>
    <t>保护森林资源和生物多样性</t>
  </si>
  <si>
    <t>林农对森林防火工作满意度</t>
  </si>
  <si>
    <t>90</t>
  </si>
  <si>
    <t>90%</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</si>
  <si>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</si>
  <si>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</si>
  <si>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</si>
  <si>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</si>
  <si>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</si>
  <si>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</si>
  <si>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</si>
  <si>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</si>
  <si>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</si>
  <si>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</si>
  <si>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</si>
  <si>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</si>
  <si>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 xml:space="preserve">                                                                                                                                                单位：    元                                                                                                                                                      </t>
  </si>
  <si>
    <t>森林防火扑火装备经费</t>
  </si>
  <si>
    <t>森林防火经费的投入，有效预防和扑救森林火灾，确保少发生一般森林火灾，不发生重大森林火灾和扑火伤亡事故，圆满完成年度目标任务。</t>
  </si>
  <si>
    <t>开展森林防火专业扑火队伍培训4次，火灾扑救响应时效在1小时以内，综合应急能力明显改善。</t>
  </si>
  <si>
    <r>
      <rPr>
        <sz val="10"/>
        <rFont val="宋体"/>
        <charset val="134"/>
      </rPr>
      <t>分值(90</t>
    </r>
    <r>
      <rPr>
        <b/>
        <sz val="10"/>
        <rFont val="宋体"/>
        <charset val="134"/>
      </rPr>
      <t>分</t>
    </r>
    <r>
      <rPr>
        <sz val="10"/>
        <rFont val="宋体"/>
        <charset val="134"/>
      </rPr>
      <t>)</t>
    </r>
  </si>
  <si>
    <t>保障专业队伍人数</t>
  </si>
  <si>
    <t>＝</t>
  </si>
  <si>
    <t>人</t>
  </si>
  <si>
    <t>质量指标</t>
  </si>
  <si>
    <t>开展专业队伍培训</t>
  </si>
  <si>
    <t>次</t>
  </si>
  <si>
    <t>3次</t>
  </si>
  <si>
    <t>火灾扑救县级响应时效</t>
  </si>
  <si>
    <t>＜</t>
  </si>
  <si>
    <t>小时</t>
  </si>
  <si>
    <t>2小时以内</t>
  </si>
  <si>
    <t>综合应急能力明显改善</t>
  </si>
  <si>
    <t>长期</t>
  </si>
  <si>
    <t>80</t>
  </si>
  <si>
    <t>80%</t>
  </si>
  <si>
    <t xml:space="preserve">                                                                                                                                                         单位：    元                                                                                                                                                  </t>
  </si>
  <si>
    <t>天然林保护工程项目经费</t>
  </si>
  <si>
    <t>根据天保工程二期实施方案国有林森林资源面积19.0595万亩。</t>
  </si>
  <si>
    <t>2023年完成国有林森林资源面积19.0595万亩，管护任务完成率为100%。</t>
  </si>
  <si>
    <t>天保工程区森林资源管护面积（万亩）</t>
  </si>
  <si>
    <t>万亩</t>
  </si>
  <si>
    <t>社会保险补助资金</t>
  </si>
  <si>
    <t>元</t>
  </si>
  <si>
    <t>森林管护站点建设经费</t>
  </si>
  <si>
    <t>有害生物成灾率</t>
  </si>
  <si>
    <t>≤3.5‰</t>
  </si>
  <si>
    <t>管护人员收入水平增幅</t>
  </si>
  <si>
    <t>≥4.5%</t>
  </si>
  <si>
    <t>社会效益
指标</t>
  </si>
  <si>
    <t>天保工程提供管护岗位（人）</t>
  </si>
  <si>
    <t>社会公众满意度</t>
  </si>
  <si>
    <t xml:space="preserve">                                                                                                                                                                                             单位：    元                                                                                                                                                      </t>
  </si>
  <si>
    <t>新一轮退耕还林延长期补助</t>
  </si>
  <si>
    <t>进一步完善新一轮退耕还林还草政策措施，巩固新一轮已有退耕成果，持续发挥生态效益，确保退耕农户利益；科学开展大规模国土绿化行动，巩固新一轮退耕还林还草成果、增加造林面积、开展森林可持续经营提升森林质量；促进原天保工程区非国有地方公益林有效保护和管理</t>
  </si>
  <si>
    <t>已完成</t>
  </si>
  <si>
    <t>新一轮退耕还林延长期补助资金兑付金额</t>
  </si>
  <si>
    <t>793600元</t>
  </si>
  <si>
    <t>新一轮退耕还林延长期补助面积</t>
  </si>
  <si>
    <t>亩</t>
  </si>
  <si>
    <t>8000亩</t>
  </si>
  <si>
    <t>持续发挥生态作用</t>
  </si>
  <si>
    <t>退耕农户、牧民和周边群众满意度</t>
  </si>
  <si>
    <t xml:space="preserve">                                                                                                                                                                                         单位：    元                                                                                                                                                      </t>
  </si>
  <si>
    <t>生态状况从逐步好转向进一步明显改善转变，水土流失明显减少，生物多样性明显增加</t>
  </si>
  <si>
    <t>补偿费兑付资金</t>
  </si>
  <si>
    <t>3102807.2元</t>
  </si>
  <si>
    <t>补偿费兑付率</t>
  </si>
  <si>
    <t>100%</t>
  </si>
  <si>
    <t>森林生态系统生态效益发挥</t>
  </si>
  <si>
    <t xml:space="preserve">                                                                                                                                                                                              单位：    元                                                                                                                                                      </t>
  </si>
  <si>
    <t>生态护林员补助资金</t>
  </si>
  <si>
    <t>全县各镇乡共聘请373名生态护林员，带动脱贫人口稳定增收，做好巩固拓展脱贫攻坚成果同乡村振兴有效衔接工作，同时保护森林、湿地、草原等自然资源，加强生态护林员精细化管理，夯实推行林长制和乡村振兴的基础</t>
  </si>
  <si>
    <t>生态护林员聘用人数</t>
  </si>
  <si>
    <t>生态护林员管护劳务协议聘期</t>
  </si>
  <si>
    <t>年</t>
  </si>
  <si>
    <t>生态护林员户均增收</t>
  </si>
  <si>
    <t>元/年</t>
  </si>
  <si>
    <t>脱贫人口满意度</t>
  </si>
  <si>
    <t>森林洱源国土绿化项目资金</t>
  </si>
  <si>
    <t>完成900亩种植塘开挖。</t>
  </si>
  <si>
    <t>开挖种植塘</t>
  </si>
  <si>
    <t>种植塘</t>
  </si>
  <si>
    <t>长40CM×宽40CM×深40CM</t>
  </si>
  <si>
    <t>CM</t>
  </si>
  <si>
    <t>种植开挖塘完成时间</t>
  </si>
  <si>
    <t>12月</t>
  </si>
  <si>
    <t>月</t>
  </si>
  <si>
    <t>带动就业</t>
  </si>
  <si>
    <t>倡导群众参加义务植树</t>
  </si>
  <si>
    <t>水土保持</t>
  </si>
  <si>
    <t>横断山区水资源生物多样性保护项目</t>
  </si>
  <si>
    <t>完成2500亩人工造林任务。</t>
  </si>
  <si>
    <t>造林面积</t>
  </si>
  <si>
    <t>成活率</t>
  </si>
  <si>
    <t>完成时间</t>
  </si>
  <si>
    <t>带动当地群众就业</t>
  </si>
  <si>
    <t>人次</t>
  </si>
  <si>
    <t>解决拖欠农民工工资</t>
  </si>
  <si>
    <t>弥苴河古树保护及生物防治经费</t>
  </si>
  <si>
    <t>一是编制《洱源县古树名木保护实录》700册；二是替换损坏木质保护牌563块；三是弥苴河古树群的树木桑寄生清理。</t>
  </si>
  <si>
    <t>一是完成编制《洱源县古树名木保护实录》700册：二是完成替换损坏木质保护牌563块；三是完成弥苴河古树群的树木桑寄生清理。</t>
  </si>
  <si>
    <t>《古树名木保护实录》</t>
  </si>
  <si>
    <t>册</t>
  </si>
  <si>
    <t>替换损坏木质保护牌</t>
  </si>
  <si>
    <t>块</t>
  </si>
  <si>
    <t>清理面积</t>
  </si>
  <si>
    <t>按照县里的时间要求完成</t>
  </si>
  <si>
    <t>日</t>
  </si>
  <si>
    <t>古树名木的宣传保护和管理能力</t>
  </si>
  <si>
    <t>明显提升</t>
  </si>
  <si>
    <t>维护生物多样性保护</t>
  </si>
  <si>
    <t>持续加强</t>
  </si>
  <si>
    <t>持续发挥古树名木资源生态作用</t>
  </si>
  <si>
    <t>显著</t>
  </si>
  <si>
    <t>周边群众满意度</t>
  </si>
  <si>
    <r>
      <rPr>
        <sz val="10"/>
        <rFont val="宋体"/>
        <charset val="134"/>
      </rPr>
      <t>8</t>
    </r>
    <r>
      <rPr>
        <sz val="10"/>
        <rFont val="宋体"/>
        <charset val="134"/>
      </rPr>
      <t>5</t>
    </r>
  </si>
  <si>
    <r>
      <rPr>
        <sz val="10"/>
        <rFont val="宋体"/>
        <charset val="134"/>
      </rPr>
      <t>1</t>
    </r>
    <r>
      <rPr>
        <sz val="10"/>
        <rFont val="宋体"/>
        <charset val="134"/>
      </rPr>
      <t>00</t>
    </r>
  </si>
  <si>
    <t>草原生态野生动植物保护资金</t>
  </si>
  <si>
    <t>加强野生动植物保护，提高珍稀濒危野生动植物保护能力</t>
  </si>
  <si>
    <t>完成了永久性标语制作3块，购买疫源疫病监测物资一批；完成洱源县野生动物疫源疫病监测采样400份任务，积极开展野生动物收容救助工作。</t>
  </si>
  <si>
    <t>国家重点保护野生动植物种数保护率</t>
  </si>
  <si>
    <t>收容救助野生动物</t>
  </si>
  <si>
    <t>=</t>
  </si>
  <si>
    <r>
      <rPr>
        <sz val="10"/>
        <color indexed="8"/>
        <rFont val="宋体"/>
        <charset val="134"/>
      </rPr>
      <t>收容救助率</t>
    </r>
    <r>
      <rPr>
        <sz val="10"/>
        <color indexed="8"/>
        <rFont val="宋体"/>
        <charset val="134"/>
      </rPr>
      <t>100%</t>
    </r>
  </si>
  <si>
    <t>成本指标</t>
  </si>
  <si>
    <t>疫源疫病监测采样</t>
  </si>
  <si>
    <t>份</t>
  </si>
  <si>
    <t>400份</t>
  </si>
  <si>
    <t>生态系统和生物多样性得到有效保护</t>
  </si>
  <si>
    <t>群众对野生动植物保护工作的满意度</t>
  </si>
  <si>
    <t>非税收入成本性支出经费</t>
  </si>
  <si>
    <t>保障林业和草原局正常运行,保护森林资源。</t>
  </si>
  <si>
    <t>完成林业处罚案件工作。</t>
  </si>
  <si>
    <t>2023年完成重点项目工作</t>
  </si>
  <si>
    <t>20次</t>
  </si>
  <si>
    <t>保证林业处罚案件正常运行和开展</t>
  </si>
  <si>
    <t>群众满意度</t>
  </si>
  <si>
    <t>森林植被恢复费高速路绿化经费</t>
  </si>
  <si>
    <t>洱源县高速公路绿色廊道工程实施面积2829.8亩，造林总株数110755株。</t>
  </si>
  <si>
    <r>
      <rPr>
        <sz val="10"/>
        <rFont val="宋体"/>
        <charset val="134"/>
      </rPr>
      <t>洱源县高速公路绿色廊道工程实施面积2</t>
    </r>
    <r>
      <rPr>
        <sz val="10"/>
        <rFont val="宋体"/>
        <charset val="134"/>
      </rPr>
      <t>888.8</t>
    </r>
    <r>
      <rPr>
        <sz val="10"/>
        <rFont val="宋体"/>
        <charset val="134"/>
      </rPr>
      <t>亩，造林总株数110</t>
    </r>
    <r>
      <rPr>
        <sz val="10"/>
        <rFont val="宋体"/>
        <charset val="134"/>
      </rPr>
      <t>785</t>
    </r>
    <r>
      <rPr>
        <sz val="10"/>
        <rFont val="宋体"/>
        <charset val="134"/>
      </rPr>
      <t>株。</t>
    </r>
  </si>
  <si>
    <t>昆明至丽江高速公路（洱源段绿色廊道工程）建设面积</t>
  </si>
  <si>
    <t>省级对项目验收合格率</t>
  </si>
  <si>
    <t>项目完成进度</t>
  </si>
  <si>
    <r>
      <rPr>
        <sz val="10"/>
        <rFont val="宋体"/>
        <charset val="134"/>
      </rPr>
      <t>2</t>
    </r>
    <r>
      <rPr>
        <sz val="10"/>
        <rFont val="宋体"/>
        <charset val="134"/>
      </rPr>
      <t>020年12月底前完成</t>
    </r>
  </si>
  <si>
    <t>带动当地经济发展</t>
  </si>
  <si>
    <t>当地农民工用工量明显增加</t>
  </si>
  <si>
    <t>高速公路沿线景观绿化效果</t>
  </si>
  <si>
    <t>高速公路沿线群众满意度</t>
  </si>
  <si>
    <t>外来物种普查经费</t>
  </si>
  <si>
    <t>完成洱源县森林、草原、湿地系统外来入侵物种普查工作。</t>
  </si>
  <si>
    <t>圆满完成我县林草系统外来入侵物种普查工作。此次普查，发现国家省和其他重点名录中的外来入侵物种共11种，采集标本60份，制作标本60份，鉴定60份，鉴定率100%。</t>
  </si>
  <si>
    <t>需要普查森林面积</t>
  </si>
  <si>
    <t>需要普查草地、湿地面积</t>
  </si>
  <si>
    <t>需踏查线路</t>
  </si>
  <si>
    <t>条</t>
  </si>
  <si>
    <t>监测能力提升</t>
  </si>
  <si>
    <t>85</t>
  </si>
  <si>
    <t>85%</t>
  </si>
  <si>
    <t>森林防火项目经费</t>
  </si>
  <si>
    <t>发放《森林防火户主责任通知书》5万张，张贴标语41746条，《森林防火知识宣传手册》5000本，防火宣传大伞50套，插五彩旗500套，印发通告40875份。</t>
  </si>
  <si>
    <t>≤0.9‰</t>
  </si>
  <si>
    <t>&gt;95%</t>
  </si>
  <si>
    <t>≥80%</t>
  </si>
  <si>
    <t>≥90%</t>
  </si>
  <si>
    <t>林业有害生物防治项目经费</t>
  </si>
  <si>
    <t>完成林业有害生物防治年度目标任务。林业有害生物成灾率控制在4‰，完成林业有害生物防治1400亩，草原有害生物防治5000亩</t>
  </si>
  <si>
    <t>完成林业有害生物防治年度目标任务。全年林业有害生物成灾率为0.2‰，完成林业有害生物防治1400亩，草原有害生物防治5000亩</t>
  </si>
  <si>
    <t>草原有害生物防治面积</t>
  </si>
  <si>
    <t>林业有害生物防治面积</t>
  </si>
  <si>
    <t>林业有害生物防治年度目标任务（同林长制考核）完成率</t>
  </si>
  <si>
    <t>林业草原有害生物无公害防治成效</t>
  </si>
  <si>
    <t>明显</t>
  </si>
  <si>
    <t>项目涉及职工和周边群众满意度（%）</t>
  </si>
  <si>
    <t>100</t>
  </si>
  <si>
    <t>西湖风景名胜区总体规划编制经费</t>
  </si>
  <si>
    <t>完成西湖风景名胜区总体规划的重大决策风险评估报告编制</t>
  </si>
  <si>
    <t>已完成风险评估报告编制，西湖风景名胜区总规已获得省政府批复</t>
  </si>
  <si>
    <t>风险评估团体调查</t>
  </si>
  <si>
    <t>风险评估民意调查</t>
  </si>
  <si>
    <t>风险评估实地走访调查</t>
  </si>
  <si>
    <t>生态系统生态效益发挥</t>
  </si>
  <si>
    <t>群众支持规划实施</t>
  </si>
  <si>
    <t>林长制公示牌制作经费</t>
  </si>
  <si>
    <t>营造全社会共同护绿、增绿、活绿、用绿、兴绿的浓厚氛围、发挥利用森林净化空气、调节小气候、涵养水源、保持水土来改善生态环境、保护林草湿资源充分发挥森林生态效益</t>
  </si>
  <si>
    <t>完成公示牌</t>
  </si>
  <si>
    <t>105块</t>
  </si>
  <si>
    <t>营造全社会共同护绿、增绿、活绿、用绿、兴绿的浓厚氛围</t>
  </si>
  <si>
    <t>发挥利用森林净化空气、调节小气候、涵养水源、保持水土来改善生态环境</t>
  </si>
  <si>
    <t>保护林草湿资源充分发挥森林生态效益</t>
  </si>
  <si>
    <t>95</t>
  </si>
  <si>
    <t>95%</t>
  </si>
  <si>
    <t>森林火灾保险</t>
  </si>
  <si>
    <t>项目资金的投入，能在发生森林火灾后及时对受损林木进行补植补造，减少火灾造成的损失，保护森林资源，维护生态平衡。</t>
  </si>
  <si>
    <t>严格对2024年发生的2起森林火灾（3.15凤羽源胜村鸽子山、4.6凤羽凤河村天马山）进行实地勘查，定损、评估，形成公估报告，及时进行理赔。</t>
  </si>
  <si>
    <t>受灾森林恢复率</t>
  </si>
  <si>
    <t>中央财政林业改革发展资金天保工程管护专项资金支出</t>
  </si>
  <si>
    <t>洱源县国有林场管理局</t>
  </si>
  <si>
    <t>加强森林资源管护、落实纳入森林资源管护补助的天保工程区森林管护</t>
  </si>
  <si>
    <t>天然林管护当期任务完成率</t>
  </si>
  <si>
    <t>林区职工、周边群众满意度</t>
  </si>
  <si>
    <t>万头奶牛示范牧场一期项目占用国有林地赎买置换税费</t>
  </si>
  <si>
    <t>万头奶牛养殖示范牧场（一期6200头）项目占用国有林地赎买置换税费资金补助，确保项目顺利开展</t>
  </si>
  <si>
    <t>补助资金完成率</t>
  </si>
  <si>
    <t>森林生态效益</t>
  </si>
  <si>
    <t>受益群众满意度</t>
  </si>
  <si>
    <t>森林资源管护站点建设补助资金</t>
  </si>
  <si>
    <t>完成罗坪山35管护站重建及33管护站维修改造</t>
  </si>
  <si>
    <t>管护站点重建及维修改造</t>
  </si>
  <si>
    <t>座</t>
  </si>
  <si>
    <t>提高森林管护效率</t>
  </si>
  <si>
    <t>管护员满意度</t>
  </si>
  <si>
    <t>洱源县洱海保护治理专项资金补助</t>
  </si>
  <si>
    <t>洱源县湿地保护管理中心</t>
  </si>
  <si>
    <t>目标1：入洱海主要河流水质稳定改善，西湖不发生规模化蓝藻水华；
目标2：入湖污染负荷持续削减；
目标3：生态环境趋于良好，水生态系统逐渐恢复。</t>
  </si>
  <si>
    <t>指标1：项目实施数</t>
  </si>
  <si>
    <t>1个</t>
  </si>
  <si>
    <t>个</t>
  </si>
  <si>
    <t>项目1个已实施</t>
  </si>
  <si>
    <t>指标2：主要入湖河流年平均水质均达到良好及以上数量</t>
  </si>
  <si>
    <t>3条</t>
  </si>
  <si>
    <t>主要入湖河流年平均水质均已达到良好</t>
  </si>
  <si>
    <t>项目验收</t>
  </si>
  <si>
    <t>达到验收标准</t>
  </si>
  <si>
    <t>项目已达到验收标准</t>
  </si>
  <si>
    <t>指标1：发挥宣教示范作用</t>
  </si>
  <si>
    <t>明显发挥</t>
  </si>
  <si>
    <t>宣教示范明显发挥</t>
  </si>
  <si>
    <t>指标2：人居环境提升</t>
  </si>
  <si>
    <t>改善项目实施区域生态环境，改善洱海流域水质，为居民打造生态宜居的生活环境。</t>
  </si>
  <si>
    <t>西湖蓝藻水华发生程度</t>
  </si>
  <si>
    <t>不发生规模化蓝藻水华</t>
  </si>
  <si>
    <t>直接受益对象满意度</t>
  </si>
  <si>
    <t>满意度90%以上</t>
  </si>
  <si>
    <t>直接受益对象满意</t>
  </si>
  <si>
    <t>云南大理洱海源头国家重要湿地保护与恢复建设项目资金</t>
  </si>
  <si>
    <t>洱海源头国家重要湿地保护与恢复建设项目分为三个年度实施，2016年度项目（一期）完成并通过县级竣工验收，2017年度项目（二期）完成并通过县级竣工验收，2018年度项目（三期）完成并通过县级竣工验收，三个项目均通过项目竣工决算审计。三个项目实施应取得的成效，主要表现在以下几个方面：一是湿地面积得以增加。通过退耕（塘）还湿和退化湿地修复， 2016年度项目（一期）在西湖东岸建成了约570亩的库塘湿地系统， 2017年度项目（二期）建设完成新增湿地面积约800亩， 2018年度项目（三期）建设完成新增湿地面积约880亩，西湖新增湿地面积约计2250亩；二是污染负荷有效削减，项目中生态截污沟及湖滨缓冲带的实施，将实现西湖周边农田尾水和村落污水的全面收集，有效提升了入湖水质；三是生物多样性逐步恢复，通过人工措施与自然恢复，新建的湿地内植被恢复良好，生态环境得到改善，成为湿地野生动物新的栖息地。本项目通过对洱海源头国家重要湿地保护与恢复工程项目建设，完成水生态安全和水质改善目标以及生物多样性保护目标。</t>
  </si>
  <si>
    <t>增加湿地面积</t>
  </si>
  <si>
    <t>3620亩</t>
  </si>
  <si>
    <t>增加湿地面积3620亩</t>
  </si>
  <si>
    <t>污染负荷有效削减</t>
  </si>
  <si>
    <t>污染负荷有效削减100%</t>
  </si>
  <si>
    <t>项目完成通过县级竣工验收</t>
  </si>
  <si>
    <t>投资控制在批复范围内</t>
  </si>
  <si>
    <t>项目总投资88100000元</t>
  </si>
  <si>
    <t>实际发生控制在成本之内以竣工决算为准</t>
  </si>
  <si>
    <t>带动地方居民收入</t>
  </si>
  <si>
    <t>显著提升</t>
  </si>
  <si>
    <t>带动地方居民收入显著提升</t>
  </si>
  <si>
    <t>有效削减污染负荷，实现西湖周边农田尾水和村落污水的全面收集，有效提升了入湖水质，改善人居环境。</t>
  </si>
  <si>
    <t>完成水生态安全和水质改善目标以及生物多样性保护目标。</t>
  </si>
  <si>
    <t>&gt;=</t>
  </si>
  <si>
    <t>有效提升入湖水质，改善保护生物多样性，促进湿地经济发展，提高湿地管理能力。</t>
  </si>
  <si>
    <t>群众满意</t>
  </si>
  <si>
    <t>建设项目已完成县级竣工验收及竣工财务决算审计，工程尾款待支付。</t>
  </si>
</sst>
</file>

<file path=xl/styles.xml><?xml version="1.0" encoding="utf-8"?>
<styleSheet xmlns="http://schemas.openxmlformats.org/spreadsheetml/2006/main">
  <numFmts count="10">
    <numFmt numFmtId="176" formatCode="0.00_ ;[Red]\-0.00\ "/>
    <numFmt numFmtId="41" formatCode="_ * #,##0_ ;_ * \-#,##0_ ;_ * &quot;-&quot;_ ;_ @_ "/>
    <numFmt numFmtId="177" formatCode="#,##0.00;[=0]&quot;&quot;;[Red]\-#,##0.00"/>
    <numFmt numFmtId="178" formatCode="0_ "/>
    <numFmt numFmtId="44" formatCode="_ &quot;￥&quot;* #,##0.00_ ;_ &quot;￥&quot;* \-#,##0.00_ ;_ &quot;￥&quot;* &quot;-&quot;??_ ;_ @_ "/>
    <numFmt numFmtId="42" formatCode="_ &quot;￥&quot;* #,##0_ ;_ &quot;￥&quot;* \-#,##0_ ;_ &quot;￥&quot;* &quot;-&quot;_ ;_ @_ "/>
    <numFmt numFmtId="43" formatCode="_ * #,##0.00_ ;_ * \-#,##0.00_ ;_ * &quot;-&quot;??_ ;_ @_ "/>
    <numFmt numFmtId="179" formatCode="0.00_);[Red]\(0.00\)"/>
    <numFmt numFmtId="180" formatCode="0_);[Red]\(0\)"/>
    <numFmt numFmtId="181" formatCode="0_ ;[Red]\-0\ "/>
  </numFmts>
  <fonts count="58">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color rgb="FF000000"/>
      <name val="宋体"/>
      <charset val="134"/>
    </font>
    <font>
      <sz val="10"/>
      <name val="宋体"/>
      <charset val="134"/>
    </font>
    <font>
      <b/>
      <sz val="10"/>
      <color indexed="8"/>
      <name val="宋体"/>
      <charset val="134"/>
      <scheme val="minor"/>
    </font>
    <font>
      <sz val="9"/>
      <color indexed="8"/>
      <name val="宋体"/>
      <charset val="134"/>
      <scheme val="minor"/>
    </font>
    <font>
      <b/>
      <sz val="9"/>
      <color indexed="8"/>
      <name val="宋体"/>
      <charset val="134"/>
      <scheme val="minor"/>
    </font>
    <font>
      <sz val="9"/>
      <name val="宋体"/>
      <charset val="134"/>
      <scheme val="minor"/>
    </font>
    <font>
      <b/>
      <sz val="10"/>
      <color theme="1"/>
      <name val="宋体"/>
      <charset val="134"/>
      <scheme val="minor"/>
    </font>
    <font>
      <sz val="8"/>
      <color indexed="8"/>
      <name val="宋体"/>
      <charset val="134"/>
      <scheme val="minor"/>
    </font>
    <font>
      <sz val="10"/>
      <color indexed="8"/>
      <name val="宋体"/>
      <charset val="134"/>
      <scheme val="major"/>
    </font>
    <font>
      <sz val="10"/>
      <color indexed="8"/>
      <name val="宋体"/>
      <charset val="134"/>
    </font>
    <font>
      <b/>
      <sz val="9"/>
      <name val="宋体"/>
      <charset val="134"/>
      <scheme val="minor"/>
    </font>
    <font>
      <sz val="10"/>
      <name val="Arial"/>
      <charset val="134"/>
    </font>
    <font>
      <sz val="12"/>
      <name val="宋体"/>
      <charset val="134"/>
    </font>
    <font>
      <sz val="10"/>
      <color rgb="FFFF0000"/>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b/>
      <sz val="18"/>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134"/>
    </font>
    <font>
      <sz val="11"/>
      <color rgb="FFFF0000"/>
      <name val="宋体"/>
      <charset val="134"/>
      <scheme val="minor"/>
    </font>
    <font>
      <b/>
      <sz val="20"/>
      <name val="宋体"/>
      <charset val="134"/>
    </font>
    <font>
      <sz val="9"/>
      <name val="宋体"/>
      <charset val="134"/>
    </font>
    <font>
      <sz val="10"/>
      <color rgb="FFFF0000"/>
      <name val="宋体"/>
      <charset val="134"/>
    </font>
    <font>
      <sz val="22"/>
      <name val="黑体"/>
      <charset val="134"/>
    </font>
    <font>
      <sz val="11"/>
      <color indexed="8"/>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b/>
      <sz val="10"/>
      <name val="宋体"/>
      <charset val="134"/>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4">
    <xf numFmtId="0" fontId="0" fillId="0" borderId="0">
      <alignment vertical="center"/>
    </xf>
    <xf numFmtId="42" fontId="38" fillId="0" borderId="0" applyFont="0" applyFill="0" applyBorder="0" applyAlignment="0" applyProtection="0">
      <alignment vertical="center"/>
    </xf>
    <xf numFmtId="0" fontId="39" fillId="12" borderId="0" applyNumberFormat="0" applyBorder="0" applyAlignment="0" applyProtection="0">
      <alignment vertical="center"/>
    </xf>
    <xf numFmtId="0" fontId="44" fillId="15" borderId="22"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8" borderId="0" applyNumberFormat="0" applyBorder="0" applyAlignment="0" applyProtection="0">
      <alignment vertical="center"/>
    </xf>
    <xf numFmtId="0" fontId="45" fillId="17" borderId="0" applyNumberFormat="0" applyBorder="0" applyAlignment="0" applyProtection="0">
      <alignment vertical="center"/>
    </xf>
    <xf numFmtId="43" fontId="38" fillId="0" borderId="0" applyFont="0" applyFill="0" applyBorder="0" applyAlignment="0" applyProtection="0">
      <alignment vertical="center"/>
    </xf>
    <xf numFmtId="0" fontId="37" fillId="19" borderId="0" applyNumberFormat="0" applyBorder="0" applyAlignment="0" applyProtection="0">
      <alignment vertical="center"/>
    </xf>
    <xf numFmtId="0" fontId="46" fillId="0" borderId="0" applyNumberFormat="0" applyFill="0" applyBorder="0" applyAlignment="0" applyProtection="0">
      <alignment vertical="center"/>
    </xf>
    <xf numFmtId="9" fontId="38" fillId="0" borderId="0" applyFont="0" applyFill="0" applyBorder="0" applyAlignment="0" applyProtection="0">
      <alignment vertical="center"/>
    </xf>
    <xf numFmtId="0" fontId="47" fillId="0" borderId="0" applyNumberFormat="0" applyFill="0" applyBorder="0" applyAlignment="0" applyProtection="0">
      <alignment vertical="center"/>
    </xf>
    <xf numFmtId="0" fontId="38" fillId="24" borderId="23" applyNumberFormat="0" applyFont="0" applyAlignment="0" applyProtection="0">
      <alignment vertical="center"/>
    </xf>
    <xf numFmtId="0" fontId="37" fillId="26" borderId="0" applyNumberFormat="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21" applyNumberFormat="0" applyFill="0" applyAlignment="0" applyProtection="0">
      <alignment vertical="center"/>
    </xf>
    <xf numFmtId="0" fontId="42" fillId="0" borderId="21" applyNumberFormat="0" applyFill="0" applyAlignment="0" applyProtection="0">
      <alignment vertical="center"/>
    </xf>
    <xf numFmtId="0" fontId="37" fillId="27" borderId="0" applyNumberFormat="0" applyBorder="0" applyAlignment="0" applyProtection="0">
      <alignment vertical="center"/>
    </xf>
    <xf numFmtId="0" fontId="40" fillId="0" borderId="20" applyNumberFormat="0" applyFill="0" applyAlignment="0" applyProtection="0">
      <alignment vertical="center"/>
    </xf>
    <xf numFmtId="0" fontId="37" fillId="9" borderId="0" applyNumberFormat="0" applyBorder="0" applyAlignment="0" applyProtection="0">
      <alignment vertical="center"/>
    </xf>
    <xf numFmtId="0" fontId="51" fillId="28" borderId="24" applyNumberFormat="0" applyAlignment="0" applyProtection="0">
      <alignment vertical="center"/>
    </xf>
    <xf numFmtId="0" fontId="52" fillId="28" borderId="22" applyNumberFormat="0" applyAlignment="0" applyProtection="0">
      <alignment vertical="center"/>
    </xf>
    <xf numFmtId="0" fontId="53" fillId="29" borderId="25" applyNumberFormat="0" applyAlignment="0" applyProtection="0">
      <alignment vertical="center"/>
    </xf>
    <xf numFmtId="0" fontId="39" fillId="20" borderId="0" applyNumberFormat="0" applyBorder="0" applyAlignment="0" applyProtection="0">
      <alignment vertical="center"/>
    </xf>
    <xf numFmtId="0" fontId="37" fillId="30" borderId="0" applyNumberFormat="0" applyBorder="0" applyAlignment="0" applyProtection="0">
      <alignment vertical="center"/>
    </xf>
    <xf numFmtId="0" fontId="55" fillId="0" borderId="27" applyNumberFormat="0" applyFill="0" applyAlignment="0" applyProtection="0">
      <alignment vertical="center"/>
    </xf>
    <xf numFmtId="0" fontId="54" fillId="0" borderId="26" applyNumberFormat="0" applyFill="0" applyAlignment="0" applyProtection="0">
      <alignment vertical="center"/>
    </xf>
    <xf numFmtId="0" fontId="56" fillId="32" borderId="0" applyNumberFormat="0" applyBorder="0" applyAlignment="0" applyProtection="0">
      <alignment vertical="center"/>
    </xf>
    <xf numFmtId="0" fontId="48" fillId="25" borderId="0" applyNumberFormat="0" applyBorder="0" applyAlignment="0" applyProtection="0">
      <alignment vertical="center"/>
    </xf>
    <xf numFmtId="0" fontId="39" fillId="11" borderId="0" applyNumberFormat="0" applyBorder="0" applyAlignment="0" applyProtection="0">
      <alignment vertical="center"/>
    </xf>
    <xf numFmtId="0" fontId="37"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39" fillId="31" borderId="0" applyNumberFormat="0" applyBorder="0" applyAlignment="0" applyProtection="0">
      <alignment vertical="center"/>
    </xf>
    <xf numFmtId="0" fontId="39" fillId="16" borderId="0" applyNumberFormat="0" applyBorder="0" applyAlignment="0" applyProtection="0">
      <alignment vertical="center"/>
    </xf>
    <xf numFmtId="0" fontId="37" fillId="14" borderId="0" applyNumberFormat="0" applyBorder="0" applyAlignment="0" applyProtection="0">
      <alignment vertical="center"/>
    </xf>
    <xf numFmtId="0" fontId="37" fillId="6" borderId="0" applyNumberFormat="0" applyBorder="0" applyAlignment="0" applyProtection="0">
      <alignment vertical="center"/>
    </xf>
    <xf numFmtId="0" fontId="39" fillId="10" borderId="0" applyNumberFormat="0" applyBorder="0" applyAlignment="0" applyProtection="0">
      <alignment vertical="center"/>
    </xf>
    <xf numFmtId="0" fontId="33" fillId="0" borderId="0">
      <alignment vertical="top"/>
      <protection locked="0"/>
    </xf>
    <xf numFmtId="0" fontId="39" fillId="21" borderId="0" applyNumberFormat="0" applyBorder="0" applyAlignment="0" applyProtection="0">
      <alignment vertical="center"/>
    </xf>
    <xf numFmtId="0" fontId="37" fillId="13" borderId="0" applyNumberFormat="0" applyBorder="0" applyAlignment="0" applyProtection="0">
      <alignment vertical="center"/>
    </xf>
    <xf numFmtId="0" fontId="39" fillId="7" borderId="0" applyNumberFormat="0" applyBorder="0" applyAlignment="0" applyProtection="0">
      <alignment vertical="center"/>
    </xf>
    <xf numFmtId="0" fontId="37" fillId="18" borderId="0" applyNumberFormat="0" applyBorder="0" applyAlignment="0" applyProtection="0">
      <alignment vertical="center"/>
    </xf>
    <xf numFmtId="0" fontId="37" fillId="36" borderId="0" applyNumberFormat="0" applyBorder="0" applyAlignment="0" applyProtection="0">
      <alignment vertical="center"/>
    </xf>
    <xf numFmtId="0" fontId="39" fillId="22" borderId="0" applyNumberFormat="0" applyBorder="0" applyAlignment="0" applyProtection="0">
      <alignment vertical="center"/>
    </xf>
    <xf numFmtId="0" fontId="37" fillId="23" borderId="0" applyNumberFormat="0" applyBorder="0" applyAlignment="0" applyProtection="0">
      <alignment vertical="center"/>
    </xf>
    <xf numFmtId="0" fontId="33" fillId="0" borderId="0">
      <alignment vertical="top"/>
      <protection locked="0"/>
    </xf>
    <xf numFmtId="0" fontId="1" fillId="0" borderId="0"/>
    <xf numFmtId="0" fontId="7" fillId="0" borderId="0"/>
    <xf numFmtId="0" fontId="18" fillId="0" borderId="0"/>
  </cellStyleXfs>
  <cellXfs count="262">
    <xf numFmtId="0" fontId="0" fillId="0" borderId="0" xfId="0" applyFont="1">
      <alignment vertical="center"/>
    </xf>
    <xf numFmtId="0" fontId="1" fillId="0" borderId="0" xfId="51" applyFont="1" applyFill="1" applyBorder="1" applyAlignment="1">
      <alignment wrapText="1"/>
    </xf>
    <xf numFmtId="0" fontId="2" fillId="0" borderId="0" xfId="51" applyFont="1" applyFill="1" applyBorder="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vertical="center" wrapText="1"/>
    </xf>
    <xf numFmtId="177" fontId="5" fillId="2" borderId="1" xfId="51" applyNumberFormat="1" applyFont="1" applyFill="1" applyBorder="1" applyAlignment="1">
      <alignment horizontal="right" vertical="center" shrinkToFit="1"/>
    </xf>
    <xf numFmtId="0" fontId="5" fillId="0" borderId="1" xfId="51" applyFont="1" applyFill="1" applyBorder="1" applyAlignment="1">
      <alignment horizontal="center" vertical="center" wrapText="1"/>
    </xf>
    <xf numFmtId="10" fontId="5" fillId="2"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right" vertical="center" shrinkToFit="1"/>
    </xf>
    <xf numFmtId="10" fontId="4" fillId="2" borderId="1" xfId="51" applyNumberFormat="1" applyFont="1" applyFill="1" applyBorder="1" applyAlignment="1">
      <alignment horizontal="right" vertical="center" wrapText="1"/>
    </xf>
    <xf numFmtId="179"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9" fontId="4" fillId="0" borderId="1" xfId="51" applyNumberFormat="1" applyFont="1" applyFill="1" applyBorder="1" applyAlignment="1">
      <alignment horizontal="left" vertical="top" wrapText="1"/>
    </xf>
    <xf numFmtId="0" fontId="4" fillId="3" borderId="2" xfId="51" applyFont="1" applyFill="1" applyBorder="1" applyAlignment="1">
      <alignment horizontal="center" vertical="center" wrapText="1"/>
    </xf>
    <xf numFmtId="0" fontId="4" fillId="3" borderId="3" xfId="51" applyFont="1" applyFill="1" applyBorder="1" applyAlignment="1">
      <alignment horizontal="center" vertical="center" wrapText="1"/>
    </xf>
    <xf numFmtId="0" fontId="4" fillId="3" borderId="4" xfId="51" applyFont="1" applyFill="1" applyBorder="1" applyAlignment="1">
      <alignment horizontal="center" vertical="center" wrapText="1"/>
    </xf>
    <xf numFmtId="0" fontId="4" fillId="3"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3" borderId="1" xfId="51" applyFont="1" applyFill="1" applyBorder="1" applyAlignment="1">
      <alignment horizontal="center" vertical="center" wrapText="1"/>
    </xf>
    <xf numFmtId="0" fontId="4" fillId="3" borderId="6"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6" fillId="0" borderId="7" xfId="42" applyFont="1" applyFill="1" applyBorder="1" applyAlignment="1" applyProtection="1">
      <alignment horizontal="left" vertical="center" wrapText="1"/>
      <protection locked="0"/>
    </xf>
    <xf numFmtId="0" fontId="7" fillId="0" borderId="8" xfId="0" applyFont="1" applyFill="1" applyBorder="1" applyAlignment="1">
      <alignment horizontal="center" vertical="center" wrapText="1"/>
    </xf>
    <xf numFmtId="0" fontId="6" fillId="0" borderId="7" xfId="42" applyNumberFormat="1" applyFont="1" applyFill="1" applyBorder="1" applyAlignment="1" applyProtection="1">
      <alignment horizontal="center" vertical="center" wrapText="1"/>
      <protection locked="0"/>
    </xf>
    <xf numFmtId="0" fontId="6" fillId="0" borderId="7" xfId="42" applyFont="1" applyFill="1" applyBorder="1" applyAlignment="1" applyProtection="1">
      <alignment horizontal="center" vertical="center" wrapText="1"/>
      <protection locked="0"/>
    </xf>
    <xf numFmtId="0" fontId="6" fillId="0" borderId="7" xfId="42" applyNumberFormat="1" applyFont="1" applyFill="1" applyBorder="1" applyAlignment="1" applyProtection="1">
      <alignment horizontal="left" vertical="center" wrapText="1"/>
      <protection locked="0"/>
    </xf>
    <xf numFmtId="3" fontId="7" fillId="0" borderId="8" xfId="0" applyNumberFormat="1" applyFont="1" applyFill="1" applyBorder="1" applyAlignment="1">
      <alignment horizontal="center" vertical="center"/>
    </xf>
    <xf numFmtId="0" fontId="7" fillId="0" borderId="8" xfId="0" applyFont="1" applyFill="1" applyBorder="1" applyAlignment="1">
      <alignment horizontal="left" vertical="center"/>
    </xf>
    <xf numFmtId="9" fontId="6" fillId="0" borderId="7" xfId="42" applyNumberFormat="1" applyFont="1" applyFill="1" applyBorder="1" applyAlignment="1" applyProtection="1">
      <alignment horizontal="center" vertical="center" wrapText="1"/>
      <protection locked="0"/>
    </xf>
    <xf numFmtId="9" fontId="6" fillId="0" borderId="7" xfId="42" applyNumberFormat="1" applyFont="1" applyFill="1" applyBorder="1" applyAlignment="1" applyProtection="1">
      <alignment horizontal="left" vertical="center" wrapText="1"/>
      <protection locked="0"/>
    </xf>
    <xf numFmtId="0" fontId="7" fillId="0" borderId="8" xfId="0" applyFont="1" applyFill="1" applyBorder="1" applyAlignment="1">
      <alignment horizontal="left" vertical="center" wrapText="1"/>
    </xf>
    <xf numFmtId="0" fontId="7" fillId="0" borderId="1" xfId="52" applyFont="1" applyFill="1" applyBorder="1" applyAlignment="1">
      <alignment horizontal="center" vertical="center" wrapText="1"/>
    </xf>
    <xf numFmtId="4" fontId="7" fillId="0" borderId="8" xfId="0" applyNumberFormat="1" applyFont="1" applyFill="1" applyBorder="1" applyAlignment="1">
      <alignment horizontal="left" vertical="center" wrapText="1"/>
    </xf>
    <xf numFmtId="4" fontId="7" fillId="0" borderId="8" xfId="0" applyNumberFormat="1" applyFont="1" applyFill="1" applyBorder="1" applyAlignment="1">
      <alignment horizontal="center" vertical="center"/>
    </xf>
    <xf numFmtId="49" fontId="4" fillId="0" borderId="1" xfId="51" applyNumberFormat="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3" fillId="0" borderId="2" xfId="51" applyFont="1" applyFill="1" applyBorder="1" applyAlignment="1">
      <alignment horizontal="left" vertical="center" wrapText="1"/>
    </xf>
    <xf numFmtId="0" fontId="3" fillId="0" borderId="3"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5" fillId="0" borderId="0" xfId="51" applyFont="1" applyFill="1" applyBorder="1" applyAlignment="1">
      <alignment horizontal="left" vertical="center" wrapText="1"/>
    </xf>
    <xf numFmtId="0" fontId="4" fillId="0" borderId="0" xfId="51" applyFont="1" applyFill="1" applyBorder="1" applyAlignment="1">
      <alignment horizontal="center" vertical="center" wrapText="1"/>
    </xf>
    <xf numFmtId="0" fontId="4" fillId="0" borderId="0" xfId="51" applyFont="1" applyFill="1" applyBorder="1" applyAlignment="1">
      <alignment horizontal="left" vertical="center" wrapText="1"/>
    </xf>
    <xf numFmtId="0" fontId="7" fillId="0" borderId="0" xfId="0" applyFont="1" applyFill="1" applyBorder="1" applyAlignment="1">
      <alignment horizontal="right" vertical="center"/>
    </xf>
    <xf numFmtId="180"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top" wrapText="1"/>
    </xf>
    <xf numFmtId="0" fontId="3" fillId="0" borderId="4" xfId="51" applyFont="1" applyFill="1" applyBorder="1" applyAlignment="1">
      <alignment horizontal="left" vertical="center" wrapText="1"/>
    </xf>
    <xf numFmtId="0" fontId="9" fillId="0" borderId="1" xfId="51" applyFont="1" applyFill="1" applyBorder="1" applyAlignment="1">
      <alignment horizontal="center" vertical="center" wrapText="1"/>
    </xf>
    <xf numFmtId="181" fontId="8" fillId="2" borderId="1" xfId="51" applyNumberFormat="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1" fillId="0" borderId="0" xfId="51" applyFont="1" applyFill="1" applyBorder="1" applyAlignment="1">
      <alignment horizontal="center" vertical="center" wrapText="1"/>
    </xf>
    <xf numFmtId="179" fontId="4" fillId="0" borderId="1" xfId="51"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51" applyFont="1" applyFill="1" applyBorder="1" applyAlignment="1">
      <alignment horizontal="center" vertical="center"/>
    </xf>
    <xf numFmtId="178" fontId="4" fillId="3" borderId="6" xfId="51" applyNumberFormat="1" applyFont="1" applyFill="1" applyBorder="1" applyAlignment="1">
      <alignment horizontal="center" vertical="center" wrapText="1"/>
    </xf>
    <xf numFmtId="0" fontId="4" fillId="0" borderId="10" xfId="51" applyFont="1" applyFill="1" applyBorder="1" applyAlignment="1">
      <alignment horizontal="center" vertical="center" wrapText="1"/>
    </xf>
    <xf numFmtId="0" fontId="4" fillId="3" borderId="6" xfId="51" applyFont="1" applyFill="1" applyBorder="1" applyAlignment="1">
      <alignment horizontal="left" vertical="center" wrapText="1"/>
    </xf>
    <xf numFmtId="0" fontId="4" fillId="0" borderId="6"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178" fontId="4" fillId="0" borderId="1" xfId="51" applyNumberFormat="1" applyFont="1" applyFill="1" applyBorder="1" applyAlignment="1">
      <alignment horizontal="center" vertical="center" wrapText="1"/>
    </xf>
    <xf numFmtId="181" fontId="4" fillId="3" borderId="6" xfId="51" applyNumberFormat="1" applyFont="1" applyFill="1" applyBorder="1" applyAlignment="1">
      <alignment horizontal="center" vertical="center" wrapText="1"/>
    </xf>
    <xf numFmtId="181" fontId="4" fillId="0" borderId="1" xfId="51" applyNumberFormat="1" applyFont="1" applyFill="1" applyBorder="1" applyAlignment="1">
      <alignment horizontal="center" vertical="center" wrapText="1"/>
    </xf>
    <xf numFmtId="176" fontId="8" fillId="2" borderId="1" xfId="51" applyNumberFormat="1" applyFont="1" applyFill="1" applyBorder="1" applyAlignment="1">
      <alignment horizontal="center" vertical="center" wrapText="1"/>
    </xf>
    <xf numFmtId="0" fontId="1" fillId="0" borderId="0" xfId="51" applyFont="1" applyFill="1" applyAlignment="1">
      <alignment wrapText="1"/>
    </xf>
    <xf numFmtId="0" fontId="2" fillId="0" borderId="0" xfId="51" applyFont="1" applyFill="1" applyAlignment="1">
      <alignment horizontal="center" vertical="center" wrapText="1"/>
    </xf>
    <xf numFmtId="9" fontId="4" fillId="3" borderId="6" xfId="51" applyNumberFormat="1" applyFont="1" applyFill="1" applyBorder="1" applyAlignment="1">
      <alignment horizontal="center" vertical="center" wrapText="1"/>
    </xf>
    <xf numFmtId="0" fontId="3" fillId="0" borderId="2" xfId="51" applyFont="1" applyFill="1" applyBorder="1" applyAlignment="1">
      <alignment horizontal="center" wrapText="1"/>
    </xf>
    <xf numFmtId="0" fontId="3" fillId="0" borderId="3" xfId="51" applyFont="1" applyFill="1" applyBorder="1" applyAlignment="1">
      <alignment horizontal="center" wrapText="1"/>
    </xf>
    <xf numFmtId="0" fontId="5" fillId="0" borderId="0" xfId="51" applyFont="1" applyFill="1" applyAlignment="1">
      <alignment horizontal="left" vertical="center" wrapText="1"/>
    </xf>
    <xf numFmtId="0" fontId="4" fillId="0" borderId="0" xfId="51" applyFont="1" applyFill="1" applyAlignment="1">
      <alignment horizontal="center" vertical="center" wrapText="1"/>
    </xf>
    <xf numFmtId="0" fontId="4" fillId="0" borderId="0" xfId="51" applyFont="1" applyFill="1" applyAlignment="1">
      <alignment horizontal="left" vertical="center" wrapText="1"/>
    </xf>
    <xf numFmtId="0" fontId="7" fillId="0" borderId="0" xfId="0" applyFont="1" applyFill="1" applyAlignment="1">
      <alignment horizontal="right" vertical="center"/>
    </xf>
    <xf numFmtId="176" fontId="4" fillId="3" borderId="6"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11" fillId="0" borderId="0" xfId="51" applyFont="1" applyFill="1" applyAlignment="1">
      <alignment horizontal="center" vertical="center" wrapText="1"/>
    </xf>
    <xf numFmtId="9"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177" fontId="12" fillId="2" borderId="1" xfId="51" applyNumberFormat="1" applyFont="1" applyFill="1" applyBorder="1" applyAlignment="1">
      <alignment horizontal="right" vertical="center" shrinkToFit="1"/>
    </xf>
    <xf numFmtId="0" fontId="0" fillId="0" borderId="0" xfId="0" applyFont="1" applyFill="1" applyAlignment="1">
      <alignment vertical="center"/>
    </xf>
    <xf numFmtId="0" fontId="13" fillId="0" borderId="1" xfId="0" applyFont="1" applyFill="1" applyBorder="1" applyAlignment="1">
      <alignment vertical="center"/>
    </xf>
    <xf numFmtId="4" fontId="13" fillId="0" borderId="0" xfId="0" applyNumberFormat="1" applyFont="1" applyFill="1" applyAlignment="1">
      <alignment vertical="center"/>
    </xf>
    <xf numFmtId="0" fontId="1" fillId="0" borderId="0" xfId="51" applyFont="1" applyAlignment="1">
      <alignment wrapText="1"/>
    </xf>
    <xf numFmtId="0" fontId="7" fillId="0" borderId="8" xfId="0" applyFont="1" applyFill="1" applyBorder="1" applyAlignment="1">
      <alignment horizontal="justify" vertical="center"/>
    </xf>
    <xf numFmtId="0" fontId="7" fillId="0" borderId="8" xfId="0" applyNumberFormat="1" applyFont="1" applyFill="1" applyBorder="1" applyAlignment="1">
      <alignment horizontal="justify" vertical="center"/>
    </xf>
    <xf numFmtId="0" fontId="4" fillId="0" borderId="4" xfId="51" applyFont="1" applyFill="1" applyBorder="1" applyAlignment="1">
      <alignment horizontal="center" vertical="center" wrapText="1"/>
    </xf>
    <xf numFmtId="0" fontId="6" fillId="0" borderId="1" xfId="0" applyFont="1" applyFill="1" applyBorder="1" applyAlignment="1">
      <alignment horizontal="left" vertical="center" wrapText="1"/>
    </xf>
    <xf numFmtId="49" fontId="4" fillId="0" borderId="4" xfId="51" applyNumberFormat="1" applyFont="1" applyFill="1" applyBorder="1" applyAlignment="1">
      <alignment horizontal="center" vertical="center" wrapText="1"/>
    </xf>
    <xf numFmtId="0" fontId="6" fillId="0" borderId="0" xfId="0" applyFont="1" applyAlignment="1">
      <alignment horizontal="justify" vertical="center" indent="2"/>
    </xf>
    <xf numFmtId="0" fontId="14" fillId="0" borderId="0" xfId="0" applyFont="1" applyAlignment="1">
      <alignment horizontal="justify" vertical="center" indent="2"/>
    </xf>
    <xf numFmtId="0" fontId="3" fillId="0" borderId="0" xfId="0" applyFont="1" applyAlignment="1">
      <alignment horizontal="justify" vertical="center" indent="2"/>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31" fontId="4" fillId="0" borderId="1"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57"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center" vertical="top" wrapText="1"/>
    </xf>
    <xf numFmtId="0" fontId="11" fillId="0" borderId="0" xfId="51" applyFont="1" applyFill="1" applyAlignment="1">
      <alignment horizontal="left" vertical="center" wrapText="1"/>
    </xf>
    <xf numFmtId="0" fontId="16" fillId="0" borderId="0" xfId="51" applyFont="1" applyFill="1" applyAlignment="1">
      <alignment horizontal="left" vertical="center" wrapText="1"/>
    </xf>
    <xf numFmtId="0" fontId="17" fillId="0" borderId="8" xfId="0" applyNumberFormat="1" applyFont="1" applyFill="1" applyBorder="1" applyAlignment="1">
      <alignment horizontal="center" vertical="center"/>
    </xf>
    <xf numFmtId="0" fontId="3" fillId="0" borderId="1" xfId="51" applyFont="1" applyBorder="1" applyAlignment="1">
      <alignment horizontal="center" vertical="center" wrapText="1"/>
    </xf>
    <xf numFmtId="0" fontId="3" fillId="0" borderId="2" xfId="51" applyFont="1" applyBorder="1" applyAlignment="1">
      <alignment horizontal="center" wrapText="1"/>
    </xf>
    <xf numFmtId="0" fontId="3" fillId="0" borderId="3" xfId="51" applyFont="1" applyBorder="1" applyAlignment="1">
      <alignment horizontal="center" wrapText="1"/>
    </xf>
    <xf numFmtId="0" fontId="8" fillId="0" borderId="1" xfId="51" applyFont="1" applyBorder="1" applyAlignment="1">
      <alignment horizontal="center" vertical="center" wrapText="1"/>
    </xf>
    <xf numFmtId="0" fontId="5" fillId="0" borderId="0" xfId="51" applyFont="1" applyAlignment="1">
      <alignment horizontal="left" vertic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3" fillId="0" borderId="4" xfId="51" applyFont="1" applyBorder="1" applyAlignment="1">
      <alignment horizontal="center" wrapText="1"/>
    </xf>
    <xf numFmtId="0" fontId="9" fillId="0" borderId="1" xfId="51" applyFont="1" applyBorder="1" applyAlignment="1">
      <alignment horizontal="center" vertical="center" wrapText="1"/>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49" fontId="4" fillId="3" borderId="6" xfId="51" applyNumberFormat="1" applyFont="1" applyFill="1" applyBorder="1" applyAlignment="1">
      <alignment horizontal="center" vertical="center" wrapText="1"/>
    </xf>
    <xf numFmtId="0" fontId="17" fillId="0" borderId="11" xfId="0" applyNumberFormat="1" applyFont="1" applyFill="1" applyBorder="1" applyAlignment="1">
      <alignment horizontal="center" vertical="center"/>
    </xf>
    <xf numFmtId="0" fontId="7" fillId="0" borderId="8" xfId="0" applyNumberFormat="1" applyFont="1" applyFill="1" applyBorder="1" applyAlignment="1">
      <alignment horizontal="justify" vertical="center" wrapText="1"/>
    </xf>
    <xf numFmtId="0" fontId="18" fillId="0" borderId="0" xfId="0" applyFont="1" applyFill="1" applyBorder="1" applyAlignment="1"/>
    <xf numFmtId="0" fontId="19" fillId="0" borderId="0" xfId="51" applyFont="1" applyFill="1" applyAlignment="1">
      <alignment horizontal="left" vertical="center" wrapText="1"/>
    </xf>
    <xf numFmtId="0" fontId="7" fillId="3" borderId="5" xfId="51" applyFont="1" applyFill="1" applyBorder="1" applyAlignment="1">
      <alignment horizontal="center" vertical="center" wrapText="1"/>
    </xf>
    <xf numFmtId="0" fontId="11" fillId="0" borderId="0" xfId="51" applyFont="1" applyFill="1" applyAlignment="1">
      <alignment horizontal="right" vertical="center" wrapText="1"/>
    </xf>
    <xf numFmtId="0" fontId="16" fillId="0" borderId="0" xfId="51" applyFont="1" applyFill="1" applyAlignment="1">
      <alignment horizontal="right" vertical="center" wrapText="1"/>
    </xf>
    <xf numFmtId="0" fontId="1" fillId="0" borderId="0" xfId="0" applyFont="1" applyFill="1" applyBorder="1" applyAlignment="1"/>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177" fontId="23" fillId="2" borderId="1" xfId="0" applyNumberFormat="1" applyFont="1" applyFill="1" applyBorder="1" applyAlignment="1">
      <alignment horizontal="right" vertical="center" shrinkToFit="1"/>
    </xf>
    <xf numFmtId="177" fontId="22" fillId="0" borderId="1" xfId="0" applyNumberFormat="1" applyFont="1" applyFill="1" applyBorder="1" applyAlignment="1">
      <alignment horizontal="right" vertical="center" shrinkToFit="1"/>
    </xf>
    <xf numFmtId="177" fontId="22" fillId="0" borderId="1" xfId="0" applyNumberFormat="1" applyFont="1" applyFill="1" applyBorder="1" applyAlignment="1">
      <alignment horizontal="center" vertical="center" shrinkToFit="1"/>
    </xf>
    <xf numFmtId="0" fontId="22" fillId="0" borderId="9"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6" fillId="0" borderId="15" xfId="50" applyFont="1" applyFill="1" applyBorder="1" applyAlignment="1" applyProtection="1">
      <alignment horizontal="center" vertical="center" wrapText="1"/>
      <protection locked="0"/>
    </xf>
    <xf numFmtId="0" fontId="6" fillId="0" borderId="16" xfId="50" applyFont="1" applyFill="1" applyBorder="1" applyAlignment="1" applyProtection="1">
      <alignment horizontal="center" vertical="center" wrapText="1"/>
      <protection locked="0"/>
    </xf>
    <xf numFmtId="0" fontId="24" fillId="0" borderId="1" xfId="0" applyFont="1" applyFill="1" applyBorder="1" applyAlignment="1">
      <alignment horizontal="left" vertical="center" wrapText="1"/>
    </xf>
    <xf numFmtId="0" fontId="25" fillId="0" borderId="0" xfId="0" applyFont="1" applyFill="1" applyBorder="1" applyAlignment="1">
      <alignment horizontal="justify"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10" fontId="23" fillId="2" borderId="1" xfId="0" applyNumberFormat="1" applyFont="1" applyFill="1" applyBorder="1" applyAlignment="1">
      <alignment horizontal="right" vertical="center"/>
    </xf>
    <xf numFmtId="177" fontId="22" fillId="2" borderId="1" xfId="0" applyNumberFormat="1" applyFont="1" applyFill="1" applyBorder="1" applyAlignment="1">
      <alignment horizontal="right" vertical="center" shrinkToFit="1"/>
    </xf>
    <xf numFmtId="177" fontId="22" fillId="4" borderId="1" xfId="0" applyNumberFormat="1" applyFont="1" applyFill="1" applyBorder="1" applyAlignment="1">
      <alignment horizontal="right" vertical="center" shrinkToFit="1"/>
    </xf>
    <xf numFmtId="10" fontId="22" fillId="2" borderId="1" xfId="0" applyNumberFormat="1" applyFont="1" applyFill="1" applyBorder="1" applyAlignment="1">
      <alignment horizontal="right" vertical="center"/>
    </xf>
    <xf numFmtId="0" fontId="22" fillId="4" borderId="1" xfId="0" applyFont="1" applyFill="1" applyBorder="1" applyAlignment="1">
      <alignment horizontal="center" vertical="center"/>
    </xf>
    <xf numFmtId="0" fontId="22" fillId="0" borderId="17"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6" fillId="0" borderId="7" xfId="50" applyFont="1" applyFill="1" applyBorder="1" applyAlignment="1" applyProtection="1">
      <alignment horizontal="center" vertical="center" wrapText="1"/>
      <protection locked="0"/>
    </xf>
    <xf numFmtId="0" fontId="6" fillId="0" borderId="18" xfId="50" applyFont="1" applyFill="1" applyBorder="1" applyAlignment="1" applyProtection="1">
      <alignment horizontal="left" vertical="center" wrapText="1"/>
    </xf>
    <xf numFmtId="0" fontId="26" fillId="0" borderId="0" xfId="0" applyFont="1" applyFill="1" applyBorder="1" applyAlignment="1">
      <alignment horizontal="center" vertical="center"/>
    </xf>
    <xf numFmtId="0" fontId="15" fillId="0" borderId="14" xfId="0" applyFont="1" applyFill="1" applyBorder="1" applyAlignment="1">
      <alignment horizontal="left" vertical="center"/>
    </xf>
    <xf numFmtId="0" fontId="27"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0"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2" borderId="1" xfId="0" applyNumberFormat="1" applyFont="1" applyFill="1" applyBorder="1" applyAlignment="1">
      <alignment horizontal="right" vertical="center" shrinkToFit="1"/>
    </xf>
    <xf numFmtId="177"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31" fillId="0" borderId="0" xfId="51" applyFont="1" applyFill="1" applyAlignment="1">
      <alignment horizontal="left" vertical="center" wrapText="1"/>
    </xf>
    <xf numFmtId="0" fontId="29" fillId="0" borderId="0" xfId="0" applyFont="1" applyFill="1" applyBorder="1" applyAlignment="1">
      <alignment horizontal="center" wrapText="1"/>
    </xf>
    <xf numFmtId="0" fontId="18"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177" fontId="1" fillId="0" borderId="1" xfId="0" applyNumberFormat="1" applyFont="1" applyFill="1" applyBorder="1" applyAlignment="1">
      <alignment horizontal="right" vertical="center" wrapText="1" shrinkToFit="1"/>
    </xf>
    <xf numFmtId="177" fontId="18" fillId="0" borderId="1" xfId="0" applyNumberFormat="1" applyFont="1" applyFill="1" applyBorder="1" applyAlignment="1">
      <alignment vertical="center"/>
    </xf>
    <xf numFmtId="0" fontId="18" fillId="0" borderId="0" xfId="53" applyFill="1" applyBorder="1" applyAlignment="1">
      <alignment vertical="center"/>
    </xf>
    <xf numFmtId="0" fontId="15" fillId="0" borderId="0" xfId="0" applyFont="1" applyFill="1" applyBorder="1" applyAlignment="1">
      <alignment horizontal="right"/>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2" fillId="0" borderId="0" xfId="0" applyFont="1" applyAlignment="1">
      <alignment horizontal="center"/>
    </xf>
    <xf numFmtId="0" fontId="18" fillId="0" borderId="0" xfId="0" applyFont="1" applyAlignment="1"/>
    <xf numFmtId="0" fontId="22" fillId="5" borderId="7" xfId="0" applyNumberFormat="1" applyFont="1" applyFill="1" applyBorder="1" applyAlignment="1">
      <alignment horizontal="center" vertical="center"/>
    </xf>
    <xf numFmtId="0" fontId="22" fillId="5" borderId="7" xfId="0" applyNumberFormat="1" applyFont="1" applyFill="1" applyBorder="1" applyAlignment="1">
      <alignment horizontal="left" vertical="center"/>
    </xf>
    <xf numFmtId="0" fontId="22" fillId="4" borderId="7" xfId="0" applyNumberFormat="1" applyFont="1" applyFill="1" applyBorder="1" applyAlignment="1">
      <alignment horizontal="center" vertical="center"/>
    </xf>
    <xf numFmtId="4" fontId="22" fillId="4" borderId="7" xfId="0" applyNumberFormat="1" applyFont="1" applyFill="1" applyBorder="1" applyAlignment="1">
      <alignment horizontal="right" vertical="center" wrapText="1"/>
    </xf>
    <xf numFmtId="4" fontId="22" fillId="4" borderId="7" xfId="0" applyNumberFormat="1" applyFont="1" applyFill="1" applyBorder="1" applyAlignment="1">
      <alignment horizontal="right" vertical="center"/>
    </xf>
    <xf numFmtId="0" fontId="22" fillId="4" borderId="7" xfId="0" applyNumberFormat="1" applyFont="1" applyFill="1" applyBorder="1" applyAlignment="1">
      <alignment horizontal="left" vertical="center" wrapText="1"/>
    </xf>
    <xf numFmtId="0" fontId="33" fillId="0" borderId="0" xfId="0" applyFont="1" applyAlignment="1"/>
    <xf numFmtId="0" fontId="32" fillId="0" borderId="0" xfId="0" applyFont="1" applyAlignment="1"/>
    <xf numFmtId="0" fontId="22" fillId="5" borderId="7" xfId="0" applyNumberFormat="1" applyFont="1" applyFill="1" applyBorder="1" applyAlignment="1">
      <alignment horizontal="center" vertical="center" wrapText="1"/>
    </xf>
    <xf numFmtId="0" fontId="23" fillId="5" borderId="7" xfId="0" applyNumberFormat="1" applyFont="1" applyFill="1" applyBorder="1" applyAlignment="1">
      <alignment horizontal="left" vertical="center" wrapText="1"/>
    </xf>
    <xf numFmtId="0" fontId="22" fillId="4" borderId="7" xfId="0" applyNumberFormat="1" applyFont="1" applyFill="1" applyBorder="1" applyAlignment="1">
      <alignment horizontal="center" vertical="center" wrapText="1"/>
    </xf>
    <xf numFmtId="0" fontId="22" fillId="5" borderId="7" xfId="0" applyNumberFormat="1" applyFont="1" applyFill="1" applyBorder="1" applyAlignment="1">
      <alignment horizontal="left" vertical="center" wrapText="1"/>
    </xf>
    <xf numFmtId="0" fontId="7" fillId="0" borderId="0" xfId="0" applyFont="1" applyFill="1" applyBorder="1" applyAlignment="1">
      <alignment vertical="center"/>
    </xf>
    <xf numFmtId="0" fontId="15"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xf>
    <xf numFmtId="0" fontId="34" fillId="0" borderId="0" xfId="50" applyFont="1" applyFill="1" applyAlignment="1" applyProtection="1">
      <alignment horizontal="left" vertical="center"/>
      <protection locked="0"/>
    </xf>
    <xf numFmtId="0" fontId="7" fillId="0" borderId="0" xfId="0" applyFont="1" applyFill="1" applyBorder="1" applyAlignment="1"/>
    <xf numFmtId="0" fontId="15" fillId="0" borderId="0" xfId="0" applyFont="1" applyFill="1" applyBorder="1" applyAlignment="1">
      <alignment vertical="center"/>
    </xf>
    <xf numFmtId="0" fontId="7"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35" fillId="0" borderId="0" xfId="0" applyFont="1" applyAlignment="1"/>
    <xf numFmtId="0" fontId="7" fillId="0" borderId="0" xfId="0" applyFont="1" applyAlignment="1"/>
    <xf numFmtId="0" fontId="22" fillId="4" borderId="7" xfId="0" applyNumberFormat="1" applyFont="1" applyFill="1" applyBorder="1" applyAlignment="1">
      <alignment horizontal="left" vertical="center"/>
    </xf>
    <xf numFmtId="0" fontId="35" fillId="0" borderId="0" xfId="0" applyFont="1" applyAlignment="1">
      <alignment horizontal="center" vertical="center"/>
    </xf>
    <xf numFmtId="0" fontId="22" fillId="4" borderId="7" xfId="0" applyNumberFormat="1" applyFont="1" applyFill="1" applyBorder="1" applyAlignment="1">
      <alignment horizontal="right" vertical="center"/>
    </xf>
    <xf numFmtId="0" fontId="36" fillId="0" borderId="0" xfId="0" applyFont="1" applyFill="1" applyAlignment="1">
      <alignment vertical="center"/>
    </xf>
    <xf numFmtId="0" fontId="18" fillId="0" borderId="0" xfId="0" applyFont="1" applyFill="1" applyAlignment="1"/>
    <xf numFmtId="0" fontId="35" fillId="0" borderId="0" xfId="0" applyFont="1" applyFill="1" applyAlignment="1">
      <alignment horizontal="center" vertical="center"/>
    </xf>
    <xf numFmtId="0" fontId="35" fillId="0" borderId="0" xfId="0" applyFont="1" applyFill="1" applyAlignment="1">
      <alignment horizontal="center" vertical="center"/>
    </xf>
    <xf numFmtId="0" fontId="18" fillId="0" borderId="0" xfId="0" applyFont="1" applyFill="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 5" xfId="52"/>
    <cellStyle name="常规_04-分类改革-预算表" xfId="53"/>
  </cellStyles>
  <tableStyles count="0" defaultTableStyle="TableStyleMedium2"/>
  <colors>
    <mruColors>
      <color rgb="00040DC2"/>
      <color rgb="001D41D5"/>
      <color rgb="00031AA2"/>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255" t="s">
        <v>0</v>
      </c>
    </row>
    <row r="2" ht="14.25" spans="6:6">
      <c r="F2" s="219" t="s">
        <v>1</v>
      </c>
    </row>
    <row r="3" ht="14.25" spans="1:6">
      <c r="A3" s="219" t="s">
        <v>2</v>
      </c>
      <c r="F3" s="219" t="s">
        <v>3</v>
      </c>
    </row>
    <row r="4" ht="19.5" customHeight="1" spans="1:6">
      <c r="A4" s="220" t="s">
        <v>4</v>
      </c>
      <c r="B4" s="220"/>
      <c r="C4" s="220"/>
      <c r="D4" s="220" t="s">
        <v>5</v>
      </c>
      <c r="E4" s="220"/>
      <c r="F4" s="220"/>
    </row>
    <row r="5" ht="19.5" customHeight="1" spans="1:6">
      <c r="A5" s="220" t="s">
        <v>6</v>
      </c>
      <c r="B5" s="220" t="s">
        <v>7</v>
      </c>
      <c r="C5" s="220" t="s">
        <v>8</v>
      </c>
      <c r="D5" s="220" t="s">
        <v>9</v>
      </c>
      <c r="E5" s="220" t="s">
        <v>7</v>
      </c>
      <c r="F5" s="220" t="s">
        <v>8</v>
      </c>
    </row>
    <row r="6" ht="19.5" customHeight="1" spans="1:6">
      <c r="A6" s="220" t="s">
        <v>10</v>
      </c>
      <c r="B6" s="220"/>
      <c r="C6" s="220" t="s">
        <v>11</v>
      </c>
      <c r="D6" s="220" t="s">
        <v>10</v>
      </c>
      <c r="E6" s="220"/>
      <c r="F6" s="220" t="s">
        <v>12</v>
      </c>
    </row>
    <row r="7" ht="19.5" customHeight="1" spans="1:6">
      <c r="A7" s="221" t="s">
        <v>13</v>
      </c>
      <c r="B7" s="220" t="s">
        <v>11</v>
      </c>
      <c r="C7" s="224">
        <v>39949635.96</v>
      </c>
      <c r="D7" s="221" t="s">
        <v>14</v>
      </c>
      <c r="E7" s="220" t="s">
        <v>15</v>
      </c>
      <c r="F7" s="224"/>
    </row>
    <row r="8" ht="19.5" customHeight="1" spans="1:6">
      <c r="A8" s="221" t="s">
        <v>16</v>
      </c>
      <c r="B8" s="220" t="s">
        <v>12</v>
      </c>
      <c r="C8" s="224"/>
      <c r="D8" s="221" t="s">
        <v>17</v>
      </c>
      <c r="E8" s="220" t="s">
        <v>18</v>
      </c>
      <c r="F8" s="224"/>
    </row>
    <row r="9" ht="19.5" customHeight="1" spans="1:6">
      <c r="A9" s="221" t="s">
        <v>19</v>
      </c>
      <c r="B9" s="220" t="s">
        <v>20</v>
      </c>
      <c r="C9" s="224"/>
      <c r="D9" s="221" t="s">
        <v>21</v>
      </c>
      <c r="E9" s="220" t="s">
        <v>22</v>
      </c>
      <c r="F9" s="224"/>
    </row>
    <row r="10" ht="19.5" customHeight="1" spans="1:6">
      <c r="A10" s="221" t="s">
        <v>23</v>
      </c>
      <c r="B10" s="220" t="s">
        <v>24</v>
      </c>
      <c r="C10" s="224">
        <v>0</v>
      </c>
      <c r="D10" s="221" t="s">
        <v>25</v>
      </c>
      <c r="E10" s="220" t="s">
        <v>26</v>
      </c>
      <c r="F10" s="224"/>
    </row>
    <row r="11" ht="19.5" customHeight="1" spans="1:6">
      <c r="A11" s="221" t="s">
        <v>27</v>
      </c>
      <c r="B11" s="220" t="s">
        <v>28</v>
      </c>
      <c r="C11" s="224">
        <v>0</v>
      </c>
      <c r="D11" s="221" t="s">
        <v>29</v>
      </c>
      <c r="E11" s="220" t="s">
        <v>30</v>
      </c>
      <c r="F11" s="224"/>
    </row>
    <row r="12" ht="19.5" customHeight="1" spans="1:6">
      <c r="A12" s="221" t="s">
        <v>31</v>
      </c>
      <c r="B12" s="220" t="s">
        <v>32</v>
      </c>
      <c r="C12" s="224">
        <v>0</v>
      </c>
      <c r="D12" s="221" t="s">
        <v>33</v>
      </c>
      <c r="E12" s="220" t="s">
        <v>34</v>
      </c>
      <c r="F12" s="224"/>
    </row>
    <row r="13" ht="19.5" customHeight="1" spans="1:6">
      <c r="A13" s="221" t="s">
        <v>35</v>
      </c>
      <c r="B13" s="220" t="s">
        <v>36</v>
      </c>
      <c r="C13" s="224">
        <v>0</v>
      </c>
      <c r="D13" s="221" t="s">
        <v>37</v>
      </c>
      <c r="E13" s="220" t="s">
        <v>38</v>
      </c>
      <c r="F13" s="224"/>
    </row>
    <row r="14" ht="19.5" customHeight="1" spans="1:6">
      <c r="A14" s="221" t="s">
        <v>39</v>
      </c>
      <c r="B14" s="220" t="s">
        <v>40</v>
      </c>
      <c r="C14" s="224">
        <v>300000</v>
      </c>
      <c r="D14" s="221" t="s">
        <v>41</v>
      </c>
      <c r="E14" s="220" t="s">
        <v>42</v>
      </c>
      <c r="F14" s="224">
        <v>864083.68</v>
      </c>
    </row>
    <row r="15" ht="19.5" customHeight="1" spans="1:6">
      <c r="A15" s="221"/>
      <c r="B15" s="220" t="s">
        <v>43</v>
      </c>
      <c r="C15" s="256"/>
      <c r="D15" s="221" t="s">
        <v>44</v>
      </c>
      <c r="E15" s="220" t="s">
        <v>45</v>
      </c>
      <c r="F15" s="224">
        <v>1139867.77</v>
      </c>
    </row>
    <row r="16" ht="19.5" customHeight="1" spans="1:6">
      <c r="A16" s="221"/>
      <c r="B16" s="220" t="s">
        <v>46</v>
      </c>
      <c r="C16" s="256"/>
      <c r="D16" s="221" t="s">
        <v>47</v>
      </c>
      <c r="E16" s="220" t="s">
        <v>48</v>
      </c>
      <c r="F16" s="224">
        <v>9468578.17</v>
      </c>
    </row>
    <row r="17" ht="19.5" customHeight="1" spans="1:6">
      <c r="A17" s="221"/>
      <c r="B17" s="220" t="s">
        <v>49</v>
      </c>
      <c r="C17" s="256"/>
      <c r="D17" s="221" t="s">
        <v>50</v>
      </c>
      <c r="E17" s="220" t="s">
        <v>51</v>
      </c>
      <c r="F17" s="224"/>
    </row>
    <row r="18" ht="19.5" customHeight="1" spans="1:6">
      <c r="A18" s="221"/>
      <c r="B18" s="220" t="s">
        <v>52</v>
      </c>
      <c r="C18" s="256"/>
      <c r="D18" s="221" t="s">
        <v>53</v>
      </c>
      <c r="E18" s="220" t="s">
        <v>54</v>
      </c>
      <c r="F18" s="224">
        <v>28138620.57</v>
      </c>
    </row>
    <row r="19" ht="19.5" customHeight="1" spans="1:6">
      <c r="A19" s="221"/>
      <c r="B19" s="220" t="s">
        <v>55</v>
      </c>
      <c r="C19" s="256"/>
      <c r="D19" s="221" t="s">
        <v>56</v>
      </c>
      <c r="E19" s="220" t="s">
        <v>57</v>
      </c>
      <c r="F19" s="224"/>
    </row>
    <row r="20" ht="19.5" customHeight="1" spans="1:6">
      <c r="A20" s="221"/>
      <c r="B20" s="220" t="s">
        <v>58</v>
      </c>
      <c r="C20" s="256"/>
      <c r="D20" s="221" t="s">
        <v>59</v>
      </c>
      <c r="E20" s="220" t="s">
        <v>60</v>
      </c>
      <c r="F20" s="224"/>
    </row>
    <row r="21" ht="19.5" customHeight="1" spans="1:6">
      <c r="A21" s="221"/>
      <c r="B21" s="220" t="s">
        <v>61</v>
      </c>
      <c r="C21" s="256"/>
      <c r="D21" s="221" t="s">
        <v>62</v>
      </c>
      <c r="E21" s="220" t="s">
        <v>63</v>
      </c>
      <c r="F21" s="224"/>
    </row>
    <row r="22" ht="19.5" customHeight="1" spans="1:6">
      <c r="A22" s="221"/>
      <c r="B22" s="220" t="s">
        <v>64</v>
      </c>
      <c r="C22" s="256"/>
      <c r="D22" s="221" t="s">
        <v>65</v>
      </c>
      <c r="E22" s="220" t="s">
        <v>66</v>
      </c>
      <c r="F22" s="224"/>
    </row>
    <row r="23" ht="19.5" customHeight="1" spans="1:6">
      <c r="A23" s="221"/>
      <c r="B23" s="220" t="s">
        <v>67</v>
      </c>
      <c r="C23" s="256"/>
      <c r="D23" s="221" t="s">
        <v>68</v>
      </c>
      <c r="E23" s="220" t="s">
        <v>69</v>
      </c>
      <c r="F23" s="224"/>
    </row>
    <row r="24" ht="19.5" customHeight="1" spans="1:6">
      <c r="A24" s="221"/>
      <c r="B24" s="220" t="s">
        <v>70</v>
      </c>
      <c r="C24" s="256"/>
      <c r="D24" s="221" t="s">
        <v>71</v>
      </c>
      <c r="E24" s="220" t="s">
        <v>72</v>
      </c>
      <c r="F24" s="224"/>
    </row>
    <row r="25" ht="19.5" customHeight="1" spans="1:6">
      <c r="A25" s="221"/>
      <c r="B25" s="220" t="s">
        <v>73</v>
      </c>
      <c r="C25" s="256"/>
      <c r="D25" s="221" t="s">
        <v>74</v>
      </c>
      <c r="E25" s="220" t="s">
        <v>75</v>
      </c>
      <c r="F25" s="224">
        <v>1059592</v>
      </c>
    </row>
    <row r="26" ht="19.5" customHeight="1" spans="1:6">
      <c r="A26" s="221"/>
      <c r="B26" s="220" t="s">
        <v>76</v>
      </c>
      <c r="C26" s="256"/>
      <c r="D26" s="221" t="s">
        <v>77</v>
      </c>
      <c r="E26" s="220" t="s">
        <v>78</v>
      </c>
      <c r="F26" s="224"/>
    </row>
    <row r="27" ht="19.5" customHeight="1" spans="1:6">
      <c r="A27" s="221"/>
      <c r="B27" s="220" t="s">
        <v>79</v>
      </c>
      <c r="C27" s="256"/>
      <c r="D27" s="221" t="s">
        <v>80</v>
      </c>
      <c r="E27" s="220" t="s">
        <v>81</v>
      </c>
      <c r="F27" s="224"/>
    </row>
    <row r="28" ht="19.5" customHeight="1" spans="1:6">
      <c r="A28" s="221"/>
      <c r="B28" s="220" t="s">
        <v>82</v>
      </c>
      <c r="C28" s="256"/>
      <c r="D28" s="221" t="s">
        <v>83</v>
      </c>
      <c r="E28" s="220" t="s">
        <v>84</v>
      </c>
      <c r="F28" s="224">
        <v>28560.39</v>
      </c>
    </row>
    <row r="29" ht="19.5" customHeight="1" spans="1:6">
      <c r="A29" s="221"/>
      <c r="B29" s="220" t="s">
        <v>85</v>
      </c>
      <c r="C29" s="256"/>
      <c r="D29" s="221" t="s">
        <v>86</v>
      </c>
      <c r="E29" s="220" t="s">
        <v>87</v>
      </c>
      <c r="F29" s="224"/>
    </row>
    <row r="30" ht="19.5" customHeight="1" spans="1:6">
      <c r="A30" s="220"/>
      <c r="B30" s="220" t="s">
        <v>88</v>
      </c>
      <c r="C30" s="256"/>
      <c r="D30" s="221" t="s">
        <v>89</v>
      </c>
      <c r="E30" s="220" t="s">
        <v>90</v>
      </c>
      <c r="F30" s="224"/>
    </row>
    <row r="31" ht="19.5" customHeight="1" spans="1:6">
      <c r="A31" s="220"/>
      <c r="B31" s="220" t="s">
        <v>91</v>
      </c>
      <c r="C31" s="256"/>
      <c r="D31" s="221" t="s">
        <v>92</v>
      </c>
      <c r="E31" s="220" t="s">
        <v>93</v>
      </c>
      <c r="F31" s="224"/>
    </row>
    <row r="32" ht="19.5" customHeight="1" spans="1:6">
      <c r="A32" s="220"/>
      <c r="B32" s="220" t="s">
        <v>94</v>
      </c>
      <c r="C32" s="256"/>
      <c r="D32" s="221" t="s">
        <v>95</v>
      </c>
      <c r="E32" s="220" t="s">
        <v>96</v>
      </c>
      <c r="F32" s="224"/>
    </row>
    <row r="33" ht="19.5" customHeight="1" spans="1:6">
      <c r="A33" s="220" t="s">
        <v>97</v>
      </c>
      <c r="B33" s="220" t="s">
        <v>98</v>
      </c>
      <c r="C33" s="224">
        <v>40249635.96</v>
      </c>
      <c r="D33" s="220" t="s">
        <v>99</v>
      </c>
      <c r="E33" s="220" t="s">
        <v>100</v>
      </c>
      <c r="F33" s="224">
        <v>40699302.58</v>
      </c>
    </row>
    <row r="34" ht="19.5" customHeight="1" spans="1:6">
      <c r="A34" s="221" t="s">
        <v>101</v>
      </c>
      <c r="B34" s="220" t="s">
        <v>102</v>
      </c>
      <c r="C34" s="224"/>
      <c r="D34" s="221" t="s">
        <v>103</v>
      </c>
      <c r="E34" s="220" t="s">
        <v>104</v>
      </c>
      <c r="F34" s="224"/>
    </row>
    <row r="35" ht="19.5" customHeight="1" spans="1:6">
      <c r="A35" s="221" t="s">
        <v>105</v>
      </c>
      <c r="B35" s="220" t="s">
        <v>106</v>
      </c>
      <c r="C35" s="224">
        <v>449666.62</v>
      </c>
      <c r="D35" s="221" t="s">
        <v>107</v>
      </c>
      <c r="E35" s="220" t="s">
        <v>108</v>
      </c>
      <c r="F35" s="224">
        <v>0</v>
      </c>
    </row>
    <row r="36" ht="19.5" customHeight="1" spans="1:6">
      <c r="A36" s="220" t="s">
        <v>109</v>
      </c>
      <c r="B36" s="220" t="s">
        <v>110</v>
      </c>
      <c r="C36" s="224">
        <v>40699302.58</v>
      </c>
      <c r="D36" s="220" t="s">
        <v>109</v>
      </c>
      <c r="E36" s="220" t="s">
        <v>111</v>
      </c>
      <c r="F36" s="224">
        <v>40699302.58</v>
      </c>
    </row>
    <row r="37" ht="19.5" customHeight="1" spans="1:6">
      <c r="A37" s="254" t="s">
        <v>112</v>
      </c>
      <c r="B37" s="254"/>
      <c r="C37" s="254"/>
      <c r="D37" s="254"/>
      <c r="E37" s="254"/>
      <c r="F37" s="254"/>
    </row>
    <row r="38" ht="19.5" customHeight="1" spans="1:6">
      <c r="A38" s="254" t="s">
        <v>113</v>
      </c>
      <c r="B38" s="254"/>
      <c r="C38" s="254"/>
      <c r="D38" s="254"/>
      <c r="E38" s="254"/>
      <c r="F38" s="25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39.2166666666667" customWidth="1"/>
    <col min="2" max="2" width="6.10833333333333" customWidth="1"/>
    <col min="3" max="5" width="15" customWidth="1"/>
  </cols>
  <sheetData>
    <row r="1" ht="25.5" spans="2:2">
      <c r="B1" s="227" t="s">
        <v>497</v>
      </c>
    </row>
    <row r="2" ht="14.25" spans="5:5">
      <c r="E2" s="219" t="s">
        <v>498</v>
      </c>
    </row>
    <row r="3" ht="14.25" spans="1:5">
      <c r="A3" s="219" t="s">
        <v>2</v>
      </c>
      <c r="E3" s="219" t="s">
        <v>499</v>
      </c>
    </row>
    <row r="4" ht="15" customHeight="1" spans="1:5">
      <c r="A4" s="228" t="s">
        <v>500</v>
      </c>
      <c r="B4" s="228" t="s">
        <v>7</v>
      </c>
      <c r="C4" s="228" t="s">
        <v>501</v>
      </c>
      <c r="D4" s="228" t="s">
        <v>502</v>
      </c>
      <c r="E4" s="228" t="s">
        <v>503</v>
      </c>
    </row>
    <row r="5" ht="15" customHeight="1" spans="1:5">
      <c r="A5" s="228" t="s">
        <v>504</v>
      </c>
      <c r="B5" s="228"/>
      <c r="C5" s="228" t="s">
        <v>11</v>
      </c>
      <c r="D5" s="228" t="s">
        <v>12</v>
      </c>
      <c r="E5" s="228" t="s">
        <v>20</v>
      </c>
    </row>
    <row r="6" ht="15" customHeight="1" spans="1:5">
      <c r="A6" s="229" t="s">
        <v>505</v>
      </c>
      <c r="B6" s="228" t="s">
        <v>11</v>
      </c>
      <c r="C6" s="230" t="s">
        <v>506</v>
      </c>
      <c r="D6" s="230" t="s">
        <v>506</v>
      </c>
      <c r="E6" s="230" t="s">
        <v>506</v>
      </c>
    </row>
    <row r="7" ht="15" customHeight="1" spans="1:5">
      <c r="A7" s="231" t="s">
        <v>507</v>
      </c>
      <c r="B7" s="228" t="s">
        <v>12</v>
      </c>
      <c r="C7" s="223">
        <v>240900</v>
      </c>
      <c r="D7" s="223">
        <v>211245.87</v>
      </c>
      <c r="E7" s="223">
        <v>211245.87</v>
      </c>
    </row>
    <row r="8" ht="15" customHeight="1" spans="1:5">
      <c r="A8" s="231" t="s">
        <v>508</v>
      </c>
      <c r="B8" s="228" t="s">
        <v>20</v>
      </c>
      <c r="C8" s="223"/>
      <c r="D8" s="223"/>
      <c r="E8" s="223"/>
    </row>
    <row r="9" ht="15" customHeight="1" spans="1:5">
      <c r="A9" s="231" t="s">
        <v>509</v>
      </c>
      <c r="B9" s="228" t="s">
        <v>24</v>
      </c>
      <c r="C9" s="223">
        <v>156000</v>
      </c>
      <c r="D9" s="223">
        <v>210680.87</v>
      </c>
      <c r="E9" s="223">
        <v>210680.87</v>
      </c>
    </row>
    <row r="10" ht="15" customHeight="1" spans="1:5">
      <c r="A10" s="231" t="s">
        <v>510</v>
      </c>
      <c r="B10" s="228" t="s">
        <v>28</v>
      </c>
      <c r="C10" s="223"/>
      <c r="D10" s="223"/>
      <c r="E10" s="223"/>
    </row>
    <row r="11" ht="15" customHeight="1" spans="1:5">
      <c r="A11" s="231" t="s">
        <v>511</v>
      </c>
      <c r="B11" s="228" t="s">
        <v>32</v>
      </c>
      <c r="C11" s="223">
        <v>156000</v>
      </c>
      <c r="D11" s="223">
        <v>210680.87</v>
      </c>
      <c r="E11" s="223">
        <v>210680.87</v>
      </c>
    </row>
    <row r="12" ht="15" customHeight="1" spans="1:5">
      <c r="A12" s="231" t="s">
        <v>512</v>
      </c>
      <c r="B12" s="228" t="s">
        <v>36</v>
      </c>
      <c r="C12" s="223">
        <v>84900</v>
      </c>
      <c r="D12" s="223">
        <v>565</v>
      </c>
      <c r="E12" s="223">
        <v>565</v>
      </c>
    </row>
    <row r="13" ht="15" customHeight="1" spans="1:5">
      <c r="A13" s="231" t="s">
        <v>513</v>
      </c>
      <c r="B13" s="228" t="s">
        <v>40</v>
      </c>
      <c r="C13" s="230" t="s">
        <v>506</v>
      </c>
      <c r="D13" s="230" t="s">
        <v>506</v>
      </c>
      <c r="E13" s="223">
        <v>565</v>
      </c>
    </row>
    <row r="14" ht="15" customHeight="1" spans="1:5">
      <c r="A14" s="231" t="s">
        <v>514</v>
      </c>
      <c r="B14" s="228" t="s">
        <v>43</v>
      </c>
      <c r="C14" s="230" t="s">
        <v>506</v>
      </c>
      <c r="D14" s="230" t="s">
        <v>506</v>
      </c>
      <c r="E14" s="223"/>
    </row>
    <row r="15" ht="15" customHeight="1" spans="1:5">
      <c r="A15" s="231" t="s">
        <v>515</v>
      </c>
      <c r="B15" s="228" t="s">
        <v>46</v>
      </c>
      <c r="C15" s="230" t="s">
        <v>506</v>
      </c>
      <c r="D15" s="230" t="s">
        <v>506</v>
      </c>
      <c r="E15" s="223"/>
    </row>
    <row r="16" ht="15" customHeight="1" spans="1:5">
      <c r="A16" s="231" t="s">
        <v>516</v>
      </c>
      <c r="B16" s="228" t="s">
        <v>49</v>
      </c>
      <c r="C16" s="230" t="s">
        <v>506</v>
      </c>
      <c r="D16" s="230" t="s">
        <v>506</v>
      </c>
      <c r="E16" s="230" t="s">
        <v>506</v>
      </c>
    </row>
    <row r="17" ht="15" customHeight="1" spans="1:5">
      <c r="A17" s="231" t="s">
        <v>517</v>
      </c>
      <c r="B17" s="228" t="s">
        <v>52</v>
      </c>
      <c r="C17" s="230" t="s">
        <v>506</v>
      </c>
      <c r="D17" s="230" t="s">
        <v>506</v>
      </c>
      <c r="E17" s="223"/>
    </row>
    <row r="18" ht="15" customHeight="1" spans="1:5">
      <c r="A18" s="231" t="s">
        <v>518</v>
      </c>
      <c r="B18" s="228" t="s">
        <v>55</v>
      </c>
      <c r="C18" s="230" t="s">
        <v>506</v>
      </c>
      <c r="D18" s="230" t="s">
        <v>506</v>
      </c>
      <c r="E18" s="223"/>
    </row>
    <row r="19" ht="15" customHeight="1" spans="1:5">
      <c r="A19" s="231" t="s">
        <v>519</v>
      </c>
      <c r="B19" s="228" t="s">
        <v>58</v>
      </c>
      <c r="C19" s="230" t="s">
        <v>506</v>
      </c>
      <c r="D19" s="230" t="s">
        <v>506</v>
      </c>
      <c r="E19" s="223"/>
    </row>
    <row r="20" ht="15" customHeight="1" spans="1:5">
      <c r="A20" s="231" t="s">
        <v>520</v>
      </c>
      <c r="B20" s="228" t="s">
        <v>61</v>
      </c>
      <c r="C20" s="230" t="s">
        <v>506</v>
      </c>
      <c r="D20" s="230" t="s">
        <v>506</v>
      </c>
      <c r="E20" s="223">
        <v>7</v>
      </c>
    </row>
    <row r="21" ht="15" customHeight="1" spans="1:5">
      <c r="A21" s="231" t="s">
        <v>521</v>
      </c>
      <c r="B21" s="228" t="s">
        <v>64</v>
      </c>
      <c r="C21" s="230" t="s">
        <v>506</v>
      </c>
      <c r="D21" s="230" t="s">
        <v>506</v>
      </c>
      <c r="E21" s="223">
        <v>1</v>
      </c>
    </row>
    <row r="22" ht="15" customHeight="1" spans="1:5">
      <c r="A22" s="231" t="s">
        <v>522</v>
      </c>
      <c r="B22" s="228" t="s">
        <v>67</v>
      </c>
      <c r="C22" s="230" t="s">
        <v>506</v>
      </c>
      <c r="D22" s="230" t="s">
        <v>506</v>
      </c>
      <c r="E22" s="223"/>
    </row>
    <row r="23" ht="15" customHeight="1" spans="1:5">
      <c r="A23" s="231" t="s">
        <v>523</v>
      </c>
      <c r="B23" s="228" t="s">
        <v>70</v>
      </c>
      <c r="C23" s="230" t="s">
        <v>506</v>
      </c>
      <c r="D23" s="230" t="s">
        <v>506</v>
      </c>
      <c r="E23" s="223">
        <v>25</v>
      </c>
    </row>
    <row r="24" ht="15" customHeight="1" spans="1:5">
      <c r="A24" s="231" t="s">
        <v>524</v>
      </c>
      <c r="B24" s="228" t="s">
        <v>73</v>
      </c>
      <c r="C24" s="230" t="s">
        <v>506</v>
      </c>
      <c r="D24" s="230" t="s">
        <v>506</v>
      </c>
      <c r="E24" s="223"/>
    </row>
    <row r="25" ht="15" customHeight="1" spans="1:5">
      <c r="A25" s="231" t="s">
        <v>525</v>
      </c>
      <c r="B25" s="228" t="s">
        <v>76</v>
      </c>
      <c r="C25" s="230" t="s">
        <v>506</v>
      </c>
      <c r="D25" s="230" t="s">
        <v>506</v>
      </c>
      <c r="E25" s="223"/>
    </row>
    <row r="26" ht="15" customHeight="1" spans="1:5">
      <c r="A26" s="231" t="s">
        <v>526</v>
      </c>
      <c r="B26" s="228" t="s">
        <v>79</v>
      </c>
      <c r="C26" s="230" t="s">
        <v>506</v>
      </c>
      <c r="D26" s="230" t="s">
        <v>506</v>
      </c>
      <c r="E26" s="223"/>
    </row>
    <row r="27" ht="15" customHeight="1" spans="1:5">
      <c r="A27" s="229" t="s">
        <v>527</v>
      </c>
      <c r="B27" s="228" t="s">
        <v>82</v>
      </c>
      <c r="C27" s="230" t="s">
        <v>506</v>
      </c>
      <c r="D27" s="230" t="s">
        <v>506</v>
      </c>
      <c r="E27" s="223">
        <v>452682.08</v>
      </c>
    </row>
    <row r="28" ht="15" customHeight="1" spans="1:5">
      <c r="A28" s="231" t="s">
        <v>528</v>
      </c>
      <c r="B28" s="228" t="s">
        <v>85</v>
      </c>
      <c r="C28" s="230" t="s">
        <v>506</v>
      </c>
      <c r="D28" s="230" t="s">
        <v>506</v>
      </c>
      <c r="E28" s="223">
        <v>452682.08</v>
      </c>
    </row>
    <row r="29" ht="15" customHeight="1" spans="1:5">
      <c r="A29" s="231" t="s">
        <v>529</v>
      </c>
      <c r="B29" s="228" t="s">
        <v>88</v>
      </c>
      <c r="C29" s="230" t="s">
        <v>506</v>
      </c>
      <c r="D29" s="230" t="s">
        <v>506</v>
      </c>
      <c r="E29" s="223"/>
    </row>
    <row r="30" ht="41.25" customHeight="1" spans="1:5">
      <c r="A30" s="225" t="s">
        <v>530</v>
      </c>
      <c r="B30" s="225"/>
      <c r="C30" s="225"/>
      <c r="D30" s="225"/>
      <c r="E30" s="225"/>
    </row>
    <row r="31" ht="21" customHeight="1" spans="1:5">
      <c r="A31" s="225" t="s">
        <v>531</v>
      </c>
      <c r="B31" s="225"/>
      <c r="C31" s="225"/>
      <c r="D31" s="225"/>
      <c r="E31" s="225"/>
    </row>
    <row r="33" spans="2:2">
      <c r="B33" s="226" t="s">
        <v>532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9" sqref="E19"/>
    </sheetView>
  </sheetViews>
  <sheetFormatPr defaultColWidth="9" defaultRowHeight="13.5" outlineLevelCol="4"/>
  <cols>
    <col min="1" max="1" width="30.1083333333333" customWidth="1"/>
    <col min="2" max="2" width="11" customWidth="1"/>
    <col min="3" max="3" width="14.8833333333333" customWidth="1"/>
    <col min="4" max="4" width="15.775" customWidth="1"/>
    <col min="5" max="5" width="15.1083333333333" customWidth="1"/>
  </cols>
  <sheetData>
    <row r="1" ht="25.5" spans="1:5">
      <c r="A1" s="218" t="s">
        <v>533</v>
      </c>
      <c r="B1" s="218"/>
      <c r="C1" s="218"/>
      <c r="D1" s="218"/>
      <c r="E1" s="218"/>
    </row>
    <row r="2" ht="14.25" spans="5:5">
      <c r="E2" s="219" t="s">
        <v>534</v>
      </c>
    </row>
    <row r="3" ht="14.25" spans="1:5">
      <c r="A3" s="219" t="s">
        <v>2</v>
      </c>
      <c r="E3" s="219" t="s">
        <v>3</v>
      </c>
    </row>
    <row r="4" ht="15" customHeight="1" spans="1:5">
      <c r="A4" s="220" t="s">
        <v>500</v>
      </c>
      <c r="B4" s="220" t="s">
        <v>7</v>
      </c>
      <c r="C4" s="220" t="s">
        <v>501</v>
      </c>
      <c r="D4" s="220" t="s">
        <v>502</v>
      </c>
      <c r="E4" s="220" t="s">
        <v>503</v>
      </c>
    </row>
    <row r="5" ht="15" customHeight="1" spans="1:5">
      <c r="A5" s="221" t="s">
        <v>504</v>
      </c>
      <c r="B5" s="222"/>
      <c r="C5" s="222" t="s">
        <v>11</v>
      </c>
      <c r="D5" s="222" t="s">
        <v>12</v>
      </c>
      <c r="E5" s="222" t="s">
        <v>20</v>
      </c>
    </row>
    <row r="6" ht="15" customHeight="1" spans="1:5">
      <c r="A6" s="221" t="s">
        <v>535</v>
      </c>
      <c r="B6" s="222" t="s">
        <v>11</v>
      </c>
      <c r="C6" s="222" t="s">
        <v>506</v>
      </c>
      <c r="D6" s="222" t="s">
        <v>506</v>
      </c>
      <c r="E6" s="222" t="s">
        <v>506</v>
      </c>
    </row>
    <row r="7" ht="15" customHeight="1" spans="1:5">
      <c r="A7" s="221" t="s">
        <v>507</v>
      </c>
      <c r="B7" s="222" t="s">
        <v>12</v>
      </c>
      <c r="C7" s="223">
        <v>240900</v>
      </c>
      <c r="D7" s="223">
        <v>211245.87</v>
      </c>
      <c r="E7" s="224">
        <v>211245.87</v>
      </c>
    </row>
    <row r="8" ht="15" customHeight="1" spans="1:5">
      <c r="A8" s="221" t="s">
        <v>508</v>
      </c>
      <c r="B8" s="222" t="s">
        <v>20</v>
      </c>
      <c r="C8" s="223"/>
      <c r="D8" s="223"/>
      <c r="E8" s="224">
        <v>0</v>
      </c>
    </row>
    <row r="9" ht="15" customHeight="1" spans="1:5">
      <c r="A9" s="221" t="s">
        <v>509</v>
      </c>
      <c r="B9" s="222" t="s">
        <v>24</v>
      </c>
      <c r="C9" s="223">
        <v>156000</v>
      </c>
      <c r="D9" s="223">
        <v>210680.87</v>
      </c>
      <c r="E9" s="224">
        <v>210680.87</v>
      </c>
    </row>
    <row r="10" ht="15" customHeight="1" spans="1:5">
      <c r="A10" s="221" t="s">
        <v>510</v>
      </c>
      <c r="B10" s="222" t="s">
        <v>28</v>
      </c>
      <c r="C10" s="223"/>
      <c r="D10" s="223"/>
      <c r="E10" s="224">
        <v>0</v>
      </c>
    </row>
    <row r="11" ht="15" customHeight="1" spans="1:5">
      <c r="A11" s="221" t="s">
        <v>511</v>
      </c>
      <c r="B11" s="222" t="s">
        <v>32</v>
      </c>
      <c r="C11" s="223">
        <v>156000</v>
      </c>
      <c r="D11" s="223">
        <v>210680.87</v>
      </c>
      <c r="E11" s="224">
        <v>210680.87</v>
      </c>
    </row>
    <row r="12" ht="15" customHeight="1" spans="1:5">
      <c r="A12" s="221" t="s">
        <v>512</v>
      </c>
      <c r="B12" s="222" t="s">
        <v>36</v>
      </c>
      <c r="C12" s="223">
        <v>84900</v>
      </c>
      <c r="D12" s="223">
        <v>565</v>
      </c>
      <c r="E12" s="224">
        <v>565</v>
      </c>
    </row>
    <row r="13" ht="15" customHeight="1" spans="1:5">
      <c r="A13" s="221" t="s">
        <v>513</v>
      </c>
      <c r="B13" s="222" t="s">
        <v>40</v>
      </c>
      <c r="C13" s="222" t="s">
        <v>506</v>
      </c>
      <c r="D13" s="222" t="s">
        <v>506</v>
      </c>
      <c r="E13" s="224">
        <v>565</v>
      </c>
    </row>
    <row r="14" ht="15" customHeight="1" spans="1:5">
      <c r="A14" s="221" t="s">
        <v>514</v>
      </c>
      <c r="B14" s="222" t="s">
        <v>43</v>
      </c>
      <c r="C14" s="222" t="s">
        <v>506</v>
      </c>
      <c r="D14" s="222" t="s">
        <v>506</v>
      </c>
      <c r="E14" s="224"/>
    </row>
    <row r="15" ht="15" customHeight="1" spans="1:5">
      <c r="A15" s="221" t="s">
        <v>515</v>
      </c>
      <c r="B15" s="222" t="s">
        <v>46</v>
      </c>
      <c r="C15" s="222" t="s">
        <v>506</v>
      </c>
      <c r="D15" s="222" t="s">
        <v>506</v>
      </c>
      <c r="E15" s="224"/>
    </row>
    <row r="16" ht="48" customHeight="1" spans="1:5">
      <c r="A16" s="225" t="s">
        <v>536</v>
      </c>
      <c r="B16" s="225"/>
      <c r="C16" s="225"/>
      <c r="D16" s="225"/>
      <c r="E16" s="225"/>
    </row>
    <row r="18" spans="2:2">
      <c r="B18" s="226" t="s">
        <v>532</v>
      </c>
    </row>
  </sheetData>
  <mergeCells count="2">
    <mergeCell ref="A1:E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F11" sqref="F11"/>
    </sheetView>
  </sheetViews>
  <sheetFormatPr defaultColWidth="9" defaultRowHeight="13.5"/>
  <cols>
    <col min="3" max="3" width="13.8833333333333" customWidth="1"/>
    <col min="4" max="4" width="12.4416666666667" customWidth="1"/>
    <col min="5" max="5" width="14.2166666666667" customWidth="1"/>
    <col min="6" max="7" width="14.6666666666667" customWidth="1"/>
    <col min="8" max="8" width="15" customWidth="1"/>
    <col min="9" max="9" width="13.775" customWidth="1"/>
    <col min="10" max="10" width="13.8833333333333" customWidth="1"/>
    <col min="11" max="11" width="13.2166666666667" customWidth="1"/>
    <col min="14" max="14" width="15" customWidth="1"/>
    <col min="15" max="15" width="15.4416666666667" customWidth="1"/>
    <col min="17" max="17" width="16"/>
    <col min="18" max="18" width="10.3333333333333"/>
    <col min="19" max="19" width="9.33333333333333"/>
  </cols>
  <sheetData>
    <row r="1" ht="27" spans="1:21">
      <c r="A1" s="182" t="s">
        <v>537</v>
      </c>
      <c r="B1" s="182"/>
      <c r="C1" s="182"/>
      <c r="D1" s="182"/>
      <c r="E1" s="182"/>
      <c r="F1" s="182"/>
      <c r="G1" s="182"/>
      <c r="H1" s="182"/>
      <c r="I1" s="182"/>
      <c r="J1" s="182"/>
      <c r="K1" s="182"/>
      <c r="L1" s="201"/>
      <c r="M1" s="201"/>
      <c r="N1" s="182"/>
      <c r="O1" s="182"/>
      <c r="P1" s="182"/>
      <c r="Q1" s="182"/>
      <c r="R1" s="182"/>
      <c r="S1" s="182"/>
      <c r="T1" s="182"/>
      <c r="U1" s="182"/>
    </row>
    <row r="2" ht="14.25" spans="1:21">
      <c r="A2" s="183"/>
      <c r="B2" s="183"/>
      <c r="C2" s="183"/>
      <c r="D2" s="183"/>
      <c r="E2" s="183"/>
      <c r="F2" s="183"/>
      <c r="G2" s="183"/>
      <c r="H2" s="183"/>
      <c r="I2" s="183"/>
      <c r="J2" s="183"/>
      <c r="K2" s="183"/>
      <c r="L2" s="202"/>
      <c r="M2" s="202"/>
      <c r="N2" s="124"/>
      <c r="O2" s="124"/>
      <c r="P2" s="124"/>
      <c r="Q2" s="124"/>
      <c r="R2" s="124"/>
      <c r="S2" s="124"/>
      <c r="T2" s="124"/>
      <c r="U2" s="212" t="s">
        <v>538</v>
      </c>
    </row>
    <row r="3" ht="14.25" spans="1:21">
      <c r="A3" s="184" t="s">
        <v>2</v>
      </c>
      <c r="B3" s="183"/>
      <c r="C3" s="183"/>
      <c r="D3" s="183"/>
      <c r="E3" s="185"/>
      <c r="F3" s="185"/>
      <c r="G3" s="183"/>
      <c r="H3" s="183"/>
      <c r="I3" s="183"/>
      <c r="J3" s="183"/>
      <c r="K3" s="183"/>
      <c r="L3" s="202"/>
      <c r="M3" s="202"/>
      <c r="N3" s="124"/>
      <c r="O3" s="124"/>
      <c r="P3" s="124"/>
      <c r="Q3" s="124"/>
      <c r="R3" s="124"/>
      <c r="S3" s="124"/>
      <c r="T3" s="124"/>
      <c r="U3" s="212" t="s">
        <v>3</v>
      </c>
    </row>
    <row r="4" spans="1:21">
      <c r="A4" s="186" t="s">
        <v>6</v>
      </c>
      <c r="B4" s="186" t="s">
        <v>7</v>
      </c>
      <c r="C4" s="187" t="s">
        <v>539</v>
      </c>
      <c r="D4" s="186" t="s">
        <v>540</v>
      </c>
      <c r="E4" s="186" t="s">
        <v>541</v>
      </c>
      <c r="F4" s="188" t="s">
        <v>542</v>
      </c>
      <c r="G4" s="189"/>
      <c r="H4" s="189"/>
      <c r="I4" s="189"/>
      <c r="J4" s="189"/>
      <c r="K4" s="189"/>
      <c r="L4" s="189"/>
      <c r="M4" s="189"/>
      <c r="N4" s="189"/>
      <c r="O4" s="203"/>
      <c r="P4" s="204" t="s">
        <v>543</v>
      </c>
      <c r="Q4" s="186" t="s">
        <v>544</v>
      </c>
      <c r="R4" s="187" t="s">
        <v>545</v>
      </c>
      <c r="S4" s="213"/>
      <c r="T4" s="214" t="s">
        <v>546</v>
      </c>
      <c r="U4" s="213"/>
    </row>
    <row r="5" ht="14.25" spans="1:21">
      <c r="A5" s="186"/>
      <c r="B5" s="186"/>
      <c r="C5" s="190"/>
      <c r="D5" s="186"/>
      <c r="E5" s="186"/>
      <c r="F5" s="191" t="s">
        <v>124</v>
      </c>
      <c r="G5" s="191"/>
      <c r="H5" s="188" t="s">
        <v>547</v>
      </c>
      <c r="I5" s="203"/>
      <c r="J5" s="188" t="s">
        <v>548</v>
      </c>
      <c r="K5" s="203"/>
      <c r="L5" s="205" t="s">
        <v>549</v>
      </c>
      <c r="M5" s="206"/>
      <c r="N5" s="207" t="s">
        <v>550</v>
      </c>
      <c r="O5" s="208"/>
      <c r="P5" s="204"/>
      <c r="Q5" s="186"/>
      <c r="R5" s="192"/>
      <c r="S5" s="215"/>
      <c r="T5" s="216"/>
      <c r="U5" s="215"/>
    </row>
    <row r="6" spans="1:21">
      <c r="A6" s="186"/>
      <c r="B6" s="186"/>
      <c r="C6" s="192"/>
      <c r="D6" s="186"/>
      <c r="E6" s="186"/>
      <c r="F6" s="191" t="s">
        <v>551</v>
      </c>
      <c r="G6" s="193" t="s">
        <v>552</v>
      </c>
      <c r="H6" s="191" t="s">
        <v>551</v>
      </c>
      <c r="I6" s="193" t="s">
        <v>552</v>
      </c>
      <c r="J6" s="191" t="s">
        <v>551</v>
      </c>
      <c r="K6" s="193" t="s">
        <v>552</v>
      </c>
      <c r="L6" s="191" t="s">
        <v>551</v>
      </c>
      <c r="M6" s="193" t="s">
        <v>552</v>
      </c>
      <c r="N6" s="191" t="s">
        <v>551</v>
      </c>
      <c r="O6" s="193" t="s">
        <v>552</v>
      </c>
      <c r="P6" s="204"/>
      <c r="Q6" s="186"/>
      <c r="R6" s="191" t="s">
        <v>551</v>
      </c>
      <c r="S6" s="217" t="s">
        <v>552</v>
      </c>
      <c r="T6" s="191" t="s">
        <v>551</v>
      </c>
      <c r="U6" s="193" t="s">
        <v>552</v>
      </c>
    </row>
    <row r="7" ht="36" customHeight="1" spans="1:21">
      <c r="A7" s="186" t="s">
        <v>10</v>
      </c>
      <c r="B7" s="186"/>
      <c r="C7" s="186" t="s">
        <v>553</v>
      </c>
      <c r="D7" s="193" t="s">
        <v>554</v>
      </c>
      <c r="E7" s="194">
        <v>3</v>
      </c>
      <c r="F7" s="194" t="s">
        <v>555</v>
      </c>
      <c r="G7" s="195" t="s">
        <v>556</v>
      </c>
      <c r="H7" s="194">
        <v>6</v>
      </c>
      <c r="I7" s="194">
        <v>7</v>
      </c>
      <c r="J7" s="194">
        <v>8</v>
      </c>
      <c r="K7" s="194">
        <v>9</v>
      </c>
      <c r="L7" s="194">
        <v>10</v>
      </c>
      <c r="M7" s="194">
        <v>11</v>
      </c>
      <c r="N7" s="194">
        <v>12</v>
      </c>
      <c r="O7" s="194">
        <v>13</v>
      </c>
      <c r="P7" s="194">
        <v>14</v>
      </c>
      <c r="Q7" s="194">
        <v>15</v>
      </c>
      <c r="R7" s="194">
        <v>16</v>
      </c>
      <c r="S7" s="194">
        <v>17</v>
      </c>
      <c r="T7" s="194">
        <v>18</v>
      </c>
      <c r="U7" s="194">
        <v>19</v>
      </c>
    </row>
    <row r="8" ht="42" customHeight="1" spans="1:21">
      <c r="A8" s="196" t="s">
        <v>129</v>
      </c>
      <c r="B8" s="186">
        <v>1</v>
      </c>
      <c r="C8" s="197">
        <v>358572947.06</v>
      </c>
      <c r="D8" s="197">
        <f>SUM(E8,F8,P8,Q8,R8,T8)</f>
        <v>369884337.48</v>
      </c>
      <c r="E8" s="198">
        <v>78433661.24</v>
      </c>
      <c r="F8" s="197">
        <f>SUM(H8,J8,L8,N8)</f>
        <v>20707950.59</v>
      </c>
      <c r="G8" s="197">
        <f>SUM(I8,K8,M8,O8)</f>
        <v>9411443.66</v>
      </c>
      <c r="H8" s="198">
        <v>11312338.35</v>
      </c>
      <c r="I8" s="198">
        <v>7038682.36</v>
      </c>
      <c r="J8" s="198">
        <v>1742585.27</v>
      </c>
      <c r="K8" s="198">
        <v>609157.67</v>
      </c>
      <c r="L8" s="209"/>
      <c r="M8" s="209"/>
      <c r="N8" s="210">
        <v>7653026.97</v>
      </c>
      <c r="O8" s="210">
        <v>1763603.63</v>
      </c>
      <c r="P8" s="210"/>
      <c r="Q8" s="210">
        <v>270723725.65</v>
      </c>
      <c r="R8" s="210">
        <v>19000</v>
      </c>
      <c r="S8" s="210">
        <v>4116.51</v>
      </c>
      <c r="T8" s="210"/>
      <c r="U8" s="210"/>
    </row>
    <row r="9" spans="1:21">
      <c r="A9" s="199" t="s">
        <v>557</v>
      </c>
      <c r="B9" s="199"/>
      <c r="C9" s="199"/>
      <c r="D9" s="199"/>
      <c r="E9" s="199"/>
      <c r="F9" s="199"/>
      <c r="G9" s="199"/>
      <c r="H9" s="199"/>
      <c r="I9" s="199"/>
      <c r="J9" s="199"/>
      <c r="K9" s="199"/>
      <c r="L9" s="199"/>
      <c r="M9" s="199"/>
      <c r="N9" s="199"/>
      <c r="O9" s="199"/>
      <c r="P9" s="199"/>
      <c r="Q9" s="199"/>
      <c r="R9" s="199"/>
      <c r="S9" s="199"/>
      <c r="T9" s="199"/>
      <c r="U9" s="199"/>
    </row>
    <row r="10" ht="14.25" spans="1:21">
      <c r="A10" s="200"/>
      <c r="B10" s="200"/>
      <c r="C10" s="200"/>
      <c r="D10" s="200"/>
      <c r="E10" s="200"/>
      <c r="F10" s="200"/>
      <c r="G10" s="200"/>
      <c r="H10" s="200"/>
      <c r="I10" s="200"/>
      <c r="J10" s="200"/>
      <c r="K10" s="211"/>
      <c r="L10" s="211"/>
      <c r="M10" s="211"/>
      <c r="N10" s="211"/>
      <c r="O10" s="211"/>
      <c r="P10" s="211"/>
      <c r="Q10" s="211"/>
      <c r="R10" s="211"/>
      <c r="S10" s="211"/>
      <c r="T10" s="211"/>
      <c r="U10" s="211"/>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topLeftCell="A7" workbookViewId="0">
      <selection activeCell="A2" sqref="A2:D2"/>
    </sheetView>
  </sheetViews>
  <sheetFormatPr defaultColWidth="9" defaultRowHeight="13.5" outlineLevelCol="3"/>
  <cols>
    <col min="1" max="1" width="22.3333333333333" customWidth="1"/>
    <col min="2" max="2" width="12" customWidth="1"/>
    <col min="3" max="3" width="31.3333333333333" customWidth="1"/>
    <col min="4" max="4" width="122.775" customWidth="1"/>
  </cols>
  <sheetData>
    <row r="1" spans="1:4">
      <c r="A1" s="129" t="s">
        <v>558</v>
      </c>
      <c r="B1" s="129"/>
      <c r="C1" s="129"/>
      <c r="D1" s="129"/>
    </row>
    <row r="2" ht="22.5" spans="1:4">
      <c r="A2" s="130" t="s">
        <v>559</v>
      </c>
      <c r="B2" s="164"/>
      <c r="C2" s="164"/>
      <c r="D2" s="164"/>
    </row>
    <row r="3" spans="1:4">
      <c r="A3" s="165" t="s">
        <v>2</v>
      </c>
      <c r="B3" s="165"/>
      <c r="C3" s="166"/>
      <c r="D3" s="167"/>
    </row>
    <row r="4" ht="93" customHeight="1" spans="1:4">
      <c r="A4" s="168" t="s">
        <v>560</v>
      </c>
      <c r="B4" s="169" t="s">
        <v>561</v>
      </c>
      <c r="C4" s="170"/>
      <c r="D4" s="171" t="s">
        <v>562</v>
      </c>
    </row>
    <row r="5" ht="28.95" customHeight="1" spans="1:4">
      <c r="A5" s="172"/>
      <c r="B5" s="169" t="s">
        <v>563</v>
      </c>
      <c r="C5" s="170"/>
      <c r="D5" s="171" t="s">
        <v>564</v>
      </c>
    </row>
    <row r="6" ht="28.95" customHeight="1" spans="1:4">
      <c r="A6" s="172"/>
      <c r="B6" s="169" t="s">
        <v>565</v>
      </c>
      <c r="C6" s="170"/>
      <c r="D6" s="173" t="s">
        <v>566</v>
      </c>
    </row>
    <row r="7" ht="28.95" customHeight="1" spans="1:4">
      <c r="A7" s="172"/>
      <c r="B7" s="169" t="s">
        <v>567</v>
      </c>
      <c r="C7" s="170"/>
      <c r="D7" s="171" t="s">
        <v>568</v>
      </c>
    </row>
    <row r="8" ht="70.95" customHeight="1" spans="1:4">
      <c r="A8" s="174"/>
      <c r="B8" s="169" t="s">
        <v>569</v>
      </c>
      <c r="C8" s="170"/>
      <c r="D8" s="171" t="s">
        <v>570</v>
      </c>
    </row>
    <row r="9" ht="28.95" customHeight="1" spans="1:4">
      <c r="A9" s="168" t="s">
        <v>571</v>
      </c>
      <c r="B9" s="169" t="s">
        <v>572</v>
      </c>
      <c r="C9" s="170"/>
      <c r="D9" s="171" t="s">
        <v>573</v>
      </c>
    </row>
    <row r="10" ht="28.95" customHeight="1" spans="1:4">
      <c r="A10" s="172"/>
      <c r="B10" s="168" t="s">
        <v>574</v>
      </c>
      <c r="C10" s="175" t="s">
        <v>575</v>
      </c>
      <c r="D10" s="171" t="s">
        <v>576</v>
      </c>
    </row>
    <row r="11" ht="28.95" customHeight="1" spans="1:4">
      <c r="A11" s="174"/>
      <c r="B11" s="174"/>
      <c r="C11" s="175" t="s">
        <v>577</v>
      </c>
      <c r="D11" s="171" t="s">
        <v>578</v>
      </c>
    </row>
    <row r="12" ht="28.95" customHeight="1" spans="1:4">
      <c r="A12" s="169" t="s">
        <v>579</v>
      </c>
      <c r="B12" s="176"/>
      <c r="C12" s="170"/>
      <c r="D12" s="171" t="s">
        <v>580</v>
      </c>
    </row>
    <row r="13" ht="69" customHeight="1" spans="1:4">
      <c r="A13" s="169" t="s">
        <v>581</v>
      </c>
      <c r="B13" s="176"/>
      <c r="C13" s="170"/>
      <c r="D13" s="171" t="s">
        <v>582</v>
      </c>
    </row>
    <row r="14" ht="28.95" customHeight="1" spans="1:4">
      <c r="A14" s="169" t="s">
        <v>583</v>
      </c>
      <c r="B14" s="176"/>
      <c r="C14" s="170"/>
      <c r="D14" s="171" t="s">
        <v>584</v>
      </c>
    </row>
    <row r="15" ht="28.95" customHeight="1" spans="1:4">
      <c r="A15" s="177" t="s">
        <v>585</v>
      </c>
      <c r="B15" s="178"/>
      <c r="C15" s="179"/>
      <c r="D15" s="180" t="s">
        <v>586</v>
      </c>
    </row>
    <row r="16" ht="28.95" customHeight="1" spans="1:4">
      <c r="A16" s="177" t="s">
        <v>587</v>
      </c>
      <c r="B16" s="178"/>
      <c r="C16" s="179"/>
      <c r="D16" s="180" t="s">
        <v>491</v>
      </c>
    </row>
    <row r="17" ht="28.95" customHeight="1" spans="1:4">
      <c r="A17" s="129"/>
      <c r="B17" s="129"/>
      <c r="C17" s="129"/>
      <c r="D17" s="129"/>
    </row>
    <row r="18" ht="28.95" customHeight="1" spans="1:4">
      <c r="A18" s="181" t="s">
        <v>588</v>
      </c>
      <c r="B18" s="181"/>
      <c r="C18" s="181"/>
      <c r="D18" s="18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25"/>
  <sheetViews>
    <sheetView topLeftCell="A5" workbookViewId="0">
      <selection activeCell="H8" sqref="H8:I8"/>
    </sheetView>
  </sheetViews>
  <sheetFormatPr defaultColWidth="9" defaultRowHeight="13.5"/>
  <cols>
    <col min="2" max="2" width="5.44166666666667" customWidth="1"/>
    <col min="7" max="7" width="11.3333333333333" customWidth="1"/>
    <col min="9" max="9" width="6.775" customWidth="1"/>
    <col min="12" max="12" width="7.44166666666667" customWidth="1"/>
    <col min="13" max="13" width="6.775" customWidth="1"/>
  </cols>
  <sheetData>
    <row r="1" spans="1:16">
      <c r="A1" s="129" t="s">
        <v>589</v>
      </c>
      <c r="B1" s="129"/>
      <c r="C1" s="129"/>
      <c r="D1" s="129"/>
      <c r="E1" s="129"/>
      <c r="F1" s="129"/>
      <c r="G1" s="129"/>
      <c r="H1" s="129"/>
      <c r="I1" s="129"/>
      <c r="J1" s="129"/>
      <c r="K1" s="129"/>
      <c r="L1" s="129"/>
      <c r="M1" s="129"/>
      <c r="N1" s="129"/>
      <c r="O1" s="129"/>
      <c r="P1" s="129"/>
    </row>
    <row r="2" ht="22.5" spans="1:16">
      <c r="A2" s="130" t="s">
        <v>590</v>
      </c>
      <c r="B2" s="130"/>
      <c r="C2" s="130"/>
      <c r="D2" s="130"/>
      <c r="E2" s="130"/>
      <c r="F2" s="130"/>
      <c r="G2" s="130"/>
      <c r="H2" s="130"/>
      <c r="I2" s="130"/>
      <c r="J2" s="130"/>
      <c r="K2" s="130"/>
      <c r="L2" s="130"/>
      <c r="M2" s="130"/>
      <c r="N2" s="130"/>
      <c r="O2" s="130"/>
      <c r="P2" s="130"/>
    </row>
    <row r="3" ht="14.25" spans="1:16">
      <c r="A3" s="131" t="s">
        <v>591</v>
      </c>
      <c r="B3" s="131"/>
      <c r="C3" s="131"/>
      <c r="D3" s="131"/>
      <c r="E3" s="131"/>
      <c r="F3" s="131"/>
      <c r="G3" s="131"/>
      <c r="H3" s="131"/>
      <c r="I3" s="131"/>
      <c r="J3" s="131"/>
      <c r="K3" s="131"/>
      <c r="L3" s="131"/>
      <c r="M3" s="131"/>
      <c r="N3" s="131"/>
      <c r="O3" s="131"/>
      <c r="P3" s="131"/>
    </row>
    <row r="4" spans="1:16">
      <c r="A4" s="132" t="s">
        <v>592</v>
      </c>
      <c r="B4" s="132"/>
      <c r="C4" s="133" t="s">
        <v>593</v>
      </c>
      <c r="D4" s="133"/>
      <c r="E4" s="133"/>
      <c r="F4" s="133"/>
      <c r="G4" s="133"/>
      <c r="H4" s="133"/>
      <c r="I4" s="133"/>
      <c r="J4" s="133"/>
      <c r="K4" s="133"/>
      <c r="L4" s="133"/>
      <c r="M4" s="133"/>
      <c r="N4" s="133"/>
      <c r="O4" s="133"/>
      <c r="P4" s="133"/>
    </row>
    <row r="5" ht="27" spans="1:16">
      <c r="A5" s="134" t="s">
        <v>594</v>
      </c>
      <c r="B5" s="134"/>
      <c r="C5" s="135" t="s">
        <v>595</v>
      </c>
      <c r="D5" s="135"/>
      <c r="E5" s="135"/>
      <c r="F5" s="136" t="s">
        <v>596</v>
      </c>
      <c r="G5" s="136"/>
      <c r="H5" s="136" t="s">
        <v>597</v>
      </c>
      <c r="I5" s="136"/>
      <c r="J5" s="136" t="s">
        <v>598</v>
      </c>
      <c r="K5" s="136"/>
      <c r="L5" s="136" t="s">
        <v>599</v>
      </c>
      <c r="M5" s="136"/>
      <c r="N5" s="136" t="s">
        <v>600</v>
      </c>
      <c r="O5" s="136" t="s">
        <v>601</v>
      </c>
      <c r="P5" s="135" t="s">
        <v>602</v>
      </c>
    </row>
    <row r="6" spans="1:16">
      <c r="A6" s="134"/>
      <c r="B6" s="134"/>
      <c r="C6" s="137" t="s">
        <v>10</v>
      </c>
      <c r="D6" s="138"/>
      <c r="E6" s="139"/>
      <c r="F6" s="140">
        <v>1</v>
      </c>
      <c r="G6" s="141"/>
      <c r="H6" s="140">
        <v>2</v>
      </c>
      <c r="I6" s="141"/>
      <c r="J6" s="140" t="s">
        <v>603</v>
      </c>
      <c r="K6" s="141"/>
      <c r="L6" s="140">
        <v>4</v>
      </c>
      <c r="M6" s="141"/>
      <c r="N6" s="136" t="s">
        <v>604</v>
      </c>
      <c r="O6" s="136">
        <v>6</v>
      </c>
      <c r="P6" s="135">
        <v>7</v>
      </c>
    </row>
    <row r="7" spans="1:16">
      <c r="A7" s="134"/>
      <c r="B7" s="134"/>
      <c r="C7" s="132" t="s">
        <v>605</v>
      </c>
      <c r="D7" s="132"/>
      <c r="E7" s="132"/>
      <c r="F7" s="142">
        <v>14995657.31</v>
      </c>
      <c r="G7" s="142"/>
      <c r="H7" s="142">
        <f>SUM(H8,H9)</f>
        <v>25703645.27</v>
      </c>
      <c r="I7" s="142"/>
      <c r="J7" s="142">
        <f t="shared" ref="J7:J10" si="0">F7+H7</f>
        <v>40699302.58</v>
      </c>
      <c r="K7" s="142"/>
      <c r="L7" s="142">
        <f>SUM(L8,L9)</f>
        <v>40699302.58</v>
      </c>
      <c r="M7" s="142"/>
      <c r="N7" s="155" t="str">
        <f t="shared" ref="N7:N12" si="1">IF(J7&gt;0,ROUND(L7/J7,3)*100&amp;"%","—")</f>
        <v>100%</v>
      </c>
      <c r="O7" s="132"/>
      <c r="P7" s="132"/>
    </row>
    <row r="8" ht="21" customHeight="1" spans="1:16">
      <c r="A8" s="134"/>
      <c r="B8" s="134"/>
      <c r="C8" s="134" t="s">
        <v>207</v>
      </c>
      <c r="D8" s="132" t="s">
        <v>605</v>
      </c>
      <c r="E8" s="132"/>
      <c r="F8" s="143">
        <v>13996157.31</v>
      </c>
      <c r="G8" s="143"/>
      <c r="H8" s="144">
        <v>245195.55</v>
      </c>
      <c r="I8" s="144"/>
      <c r="J8" s="156">
        <f t="shared" si="0"/>
        <v>14241352.86</v>
      </c>
      <c r="K8" s="156"/>
      <c r="L8" s="157">
        <v>14241352.86</v>
      </c>
      <c r="M8" s="157"/>
      <c r="N8" s="158" t="str">
        <f t="shared" si="1"/>
        <v>100%</v>
      </c>
      <c r="O8" s="159"/>
      <c r="P8" s="132"/>
    </row>
    <row r="9" ht="16.95" customHeight="1" spans="1:16">
      <c r="A9" s="134"/>
      <c r="B9" s="134"/>
      <c r="C9" s="134" t="s">
        <v>208</v>
      </c>
      <c r="D9" s="132" t="s">
        <v>605</v>
      </c>
      <c r="E9" s="132"/>
      <c r="F9" s="142">
        <f>SUM(F10:G12)</f>
        <v>999500</v>
      </c>
      <c r="G9" s="142"/>
      <c r="H9" s="142">
        <f>SUM(H10:I12)</f>
        <v>25458449.72</v>
      </c>
      <c r="I9" s="142"/>
      <c r="J9" s="142">
        <f t="shared" si="0"/>
        <v>26457949.72</v>
      </c>
      <c r="K9" s="142"/>
      <c r="L9" s="142">
        <f>SUM(L10:M12)</f>
        <v>26457949.72</v>
      </c>
      <c r="M9" s="142"/>
      <c r="N9" s="158" t="str">
        <f t="shared" si="1"/>
        <v>100%</v>
      </c>
      <c r="O9" s="159"/>
      <c r="P9" s="132"/>
    </row>
    <row r="10" ht="19.95" customHeight="1" spans="1:16">
      <c r="A10" s="134"/>
      <c r="B10" s="134"/>
      <c r="C10" s="134"/>
      <c r="D10" s="132" t="s">
        <v>606</v>
      </c>
      <c r="E10" s="132"/>
      <c r="F10" s="143">
        <v>999500</v>
      </c>
      <c r="G10" s="143"/>
      <c r="H10" s="143">
        <v>25458449.72</v>
      </c>
      <c r="I10" s="143"/>
      <c r="J10" s="156">
        <f t="shared" si="0"/>
        <v>26457949.72</v>
      </c>
      <c r="K10" s="156"/>
      <c r="L10" s="157">
        <v>26457949.72</v>
      </c>
      <c r="M10" s="157"/>
      <c r="N10" s="158" t="str">
        <f t="shared" si="1"/>
        <v>100%</v>
      </c>
      <c r="O10" s="159"/>
      <c r="P10" s="132"/>
    </row>
    <row r="11" spans="1:16">
      <c r="A11" s="134"/>
      <c r="B11" s="134"/>
      <c r="C11" s="134"/>
      <c r="D11" s="132" t="s">
        <v>607</v>
      </c>
      <c r="E11" s="132"/>
      <c r="F11" s="143"/>
      <c r="G11" s="143"/>
      <c r="H11" s="143"/>
      <c r="I11" s="143"/>
      <c r="J11" s="156"/>
      <c r="K11" s="156"/>
      <c r="L11" s="157"/>
      <c r="M11" s="157"/>
      <c r="N11" s="158" t="str">
        <f t="shared" si="1"/>
        <v>—</v>
      </c>
      <c r="O11" s="159"/>
      <c r="P11" s="132"/>
    </row>
    <row r="12" spans="1:16">
      <c r="A12" s="134"/>
      <c r="B12" s="134"/>
      <c r="C12" s="134"/>
      <c r="D12" s="132" t="s">
        <v>608</v>
      </c>
      <c r="E12" s="132"/>
      <c r="F12" s="143"/>
      <c r="G12" s="143"/>
      <c r="H12" s="143"/>
      <c r="I12" s="143"/>
      <c r="J12" s="156"/>
      <c r="K12" s="156"/>
      <c r="L12" s="157"/>
      <c r="M12" s="157"/>
      <c r="N12" s="158" t="str">
        <f t="shared" si="1"/>
        <v>—</v>
      </c>
      <c r="O12" s="159"/>
      <c r="P12" s="132"/>
    </row>
    <row r="13" spans="1:16">
      <c r="A13" s="134" t="s">
        <v>609</v>
      </c>
      <c r="B13" s="134"/>
      <c r="C13" s="145" t="s">
        <v>610</v>
      </c>
      <c r="D13" s="146"/>
      <c r="E13" s="146"/>
      <c r="F13" s="146"/>
      <c r="G13" s="146"/>
      <c r="H13" s="146"/>
      <c r="I13" s="146"/>
      <c r="J13" s="146"/>
      <c r="K13" s="146"/>
      <c r="L13" s="146"/>
      <c r="M13" s="146"/>
      <c r="N13" s="146"/>
      <c r="O13" s="146"/>
      <c r="P13" s="160"/>
    </row>
    <row r="14" ht="66" customHeight="1" spans="1:16">
      <c r="A14" s="134"/>
      <c r="B14" s="134"/>
      <c r="C14" s="147"/>
      <c r="D14" s="148"/>
      <c r="E14" s="148"/>
      <c r="F14" s="148"/>
      <c r="G14" s="148"/>
      <c r="H14" s="148"/>
      <c r="I14" s="148"/>
      <c r="J14" s="148"/>
      <c r="K14" s="148"/>
      <c r="L14" s="148"/>
      <c r="M14" s="148"/>
      <c r="N14" s="148"/>
      <c r="O14" s="148"/>
      <c r="P14" s="161"/>
    </row>
    <row r="15" ht="14.25" spans="1:16">
      <c r="A15" s="131" t="s">
        <v>611</v>
      </c>
      <c r="B15" s="131"/>
      <c r="C15" s="131"/>
      <c r="D15" s="131"/>
      <c r="E15" s="131"/>
      <c r="F15" s="131"/>
      <c r="G15" s="131"/>
      <c r="H15" s="131"/>
      <c r="I15" s="131"/>
      <c r="J15" s="131"/>
      <c r="K15" s="131"/>
      <c r="L15" s="131"/>
      <c r="M15" s="131"/>
      <c r="N15" s="131"/>
      <c r="O15" s="131"/>
      <c r="P15" s="131"/>
    </row>
    <row r="16" spans="1:16">
      <c r="A16" s="135" t="s">
        <v>612</v>
      </c>
      <c r="B16" s="135"/>
      <c r="C16" s="135"/>
      <c r="D16" s="135"/>
      <c r="E16" s="135"/>
      <c r="F16" s="135"/>
      <c r="G16" s="135" t="s">
        <v>613</v>
      </c>
      <c r="H16" s="135"/>
      <c r="I16" s="136" t="s">
        <v>614</v>
      </c>
      <c r="J16" s="136"/>
      <c r="K16" s="136" t="s">
        <v>615</v>
      </c>
      <c r="L16" s="136" t="s">
        <v>616</v>
      </c>
      <c r="M16" s="136" t="s">
        <v>617</v>
      </c>
      <c r="N16" s="136"/>
      <c r="O16" s="136"/>
      <c r="P16" s="136"/>
    </row>
    <row r="17" spans="1:16">
      <c r="A17" s="135" t="s">
        <v>618</v>
      </c>
      <c r="B17" s="135" t="s">
        <v>619</v>
      </c>
      <c r="C17" s="135"/>
      <c r="D17" s="135"/>
      <c r="E17" s="135" t="s">
        <v>620</v>
      </c>
      <c r="F17" s="135"/>
      <c r="G17" s="135"/>
      <c r="H17" s="135"/>
      <c r="I17" s="136"/>
      <c r="J17" s="136"/>
      <c r="K17" s="136"/>
      <c r="L17" s="136"/>
      <c r="M17" s="136"/>
      <c r="N17" s="136"/>
      <c r="O17" s="136"/>
      <c r="P17" s="136"/>
    </row>
    <row r="18" ht="48" spans="1:16">
      <c r="A18" s="132" t="s">
        <v>621</v>
      </c>
      <c r="B18" s="132" t="s">
        <v>622</v>
      </c>
      <c r="C18" s="132"/>
      <c r="D18" s="132"/>
      <c r="E18" s="149" t="s">
        <v>623</v>
      </c>
      <c r="F18" s="150"/>
      <c r="G18" s="149" t="s">
        <v>624</v>
      </c>
      <c r="H18" s="150"/>
      <c r="I18" s="149" t="s">
        <v>623</v>
      </c>
      <c r="J18" s="150"/>
      <c r="K18" s="162" t="s">
        <v>625</v>
      </c>
      <c r="L18" s="163" t="s">
        <v>626</v>
      </c>
      <c r="M18" s="133"/>
      <c r="N18" s="133"/>
      <c r="O18" s="133"/>
      <c r="P18" s="133"/>
    </row>
    <row r="19" ht="60" spans="1:16">
      <c r="A19" s="132"/>
      <c r="B19" s="132" t="s">
        <v>622</v>
      </c>
      <c r="C19" s="132"/>
      <c r="D19" s="132"/>
      <c r="E19" s="149" t="s">
        <v>627</v>
      </c>
      <c r="F19" s="150"/>
      <c r="G19" s="149" t="s">
        <v>628</v>
      </c>
      <c r="H19" s="150"/>
      <c r="I19" s="149" t="s">
        <v>627</v>
      </c>
      <c r="J19" s="150"/>
      <c r="K19" s="162" t="s">
        <v>625</v>
      </c>
      <c r="L19" s="163" t="s">
        <v>627</v>
      </c>
      <c r="M19" s="133"/>
      <c r="N19" s="133"/>
      <c r="O19" s="133"/>
      <c r="P19" s="133"/>
    </row>
    <row r="20" ht="36" customHeight="1" spans="1:16">
      <c r="A20" s="132" t="s">
        <v>629</v>
      </c>
      <c r="B20" s="134" t="s">
        <v>630</v>
      </c>
      <c r="C20" s="134"/>
      <c r="D20" s="134"/>
      <c r="E20" s="149" t="s">
        <v>631</v>
      </c>
      <c r="F20" s="150"/>
      <c r="G20" s="149" t="s">
        <v>628</v>
      </c>
      <c r="H20" s="150"/>
      <c r="I20" s="149" t="s">
        <v>632</v>
      </c>
      <c r="J20" s="150"/>
      <c r="K20" s="162" t="s">
        <v>625</v>
      </c>
      <c r="L20" s="163" t="s">
        <v>632</v>
      </c>
      <c r="M20" s="133"/>
      <c r="N20" s="133"/>
      <c r="O20" s="133"/>
      <c r="P20" s="133"/>
    </row>
    <row r="21" ht="36" spans="1:16">
      <c r="A21" s="134" t="s">
        <v>633</v>
      </c>
      <c r="B21" s="134" t="s">
        <v>634</v>
      </c>
      <c r="C21" s="134"/>
      <c r="D21" s="134"/>
      <c r="E21" s="149" t="s">
        <v>635</v>
      </c>
      <c r="F21" s="150"/>
      <c r="G21" s="149" t="s">
        <v>628</v>
      </c>
      <c r="H21" s="150"/>
      <c r="I21" s="149" t="s">
        <v>636</v>
      </c>
      <c r="J21" s="150"/>
      <c r="K21" s="162" t="s">
        <v>625</v>
      </c>
      <c r="L21" s="163" t="s">
        <v>636</v>
      </c>
      <c r="M21" s="133"/>
      <c r="N21" s="133"/>
      <c r="O21" s="133"/>
      <c r="P21" s="133"/>
    </row>
    <row r="22" ht="36" customHeight="1" spans="1:16">
      <c r="A22" s="134" t="s">
        <v>637</v>
      </c>
      <c r="B22" s="151" t="s">
        <v>491</v>
      </c>
      <c r="C22" s="151"/>
      <c r="D22" s="151"/>
      <c r="E22" s="151"/>
      <c r="F22" s="151"/>
      <c r="G22" s="151"/>
      <c r="H22" s="151"/>
      <c r="I22" s="151"/>
      <c r="J22" s="151"/>
      <c r="K22" s="151"/>
      <c r="L22" s="151"/>
      <c r="M22" s="151"/>
      <c r="N22" s="151"/>
      <c r="O22" s="151"/>
      <c r="P22" s="151"/>
    </row>
    <row r="23" spans="1:16">
      <c r="A23" s="152" t="s">
        <v>638</v>
      </c>
      <c r="B23" s="129"/>
      <c r="C23" s="129"/>
      <c r="D23" s="129"/>
      <c r="E23" s="129"/>
      <c r="F23" s="129"/>
      <c r="G23" s="129"/>
      <c r="H23" s="129"/>
      <c r="I23" s="129"/>
      <c r="J23" s="129"/>
      <c r="K23" s="129"/>
      <c r="L23" s="129"/>
      <c r="M23" s="129"/>
      <c r="N23" s="129"/>
      <c r="O23" s="129"/>
      <c r="P23" s="129"/>
    </row>
    <row r="24" spans="1:16">
      <c r="A24" s="153" t="s">
        <v>639</v>
      </c>
      <c r="B24" s="129"/>
      <c r="C24" s="129"/>
      <c r="D24" s="129"/>
      <c r="E24" s="129"/>
      <c r="F24" s="129"/>
      <c r="G24" s="129"/>
      <c r="H24" s="129"/>
      <c r="I24" s="129"/>
      <c r="J24" s="129"/>
      <c r="K24" s="129"/>
      <c r="L24" s="129"/>
      <c r="M24" s="129"/>
      <c r="N24" s="129"/>
      <c r="O24" s="129"/>
      <c r="P24" s="129"/>
    </row>
    <row r="25" spans="1:16">
      <c r="A25" s="154" t="s">
        <v>640</v>
      </c>
      <c r="B25" s="129"/>
      <c r="C25" s="129"/>
      <c r="D25" s="129"/>
      <c r="E25" s="129"/>
      <c r="F25" s="129"/>
      <c r="G25" s="129"/>
      <c r="H25" s="129"/>
      <c r="I25" s="129"/>
      <c r="J25" s="129"/>
      <c r="K25" s="129"/>
      <c r="L25" s="129"/>
      <c r="M25" s="129"/>
      <c r="N25" s="129"/>
      <c r="O25" s="129"/>
      <c r="P25" s="129"/>
    </row>
  </sheetData>
  <mergeCells count="80">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P22"/>
    <mergeCell ref="A18:A19"/>
    <mergeCell ref="C9:C12"/>
    <mergeCell ref="K16:K17"/>
    <mergeCell ref="L16:L17"/>
    <mergeCell ref="P7:P12"/>
    <mergeCell ref="A5:B12"/>
    <mergeCell ref="A13:B14"/>
    <mergeCell ref="C13:P14"/>
    <mergeCell ref="G16:H17"/>
    <mergeCell ref="I16:J17"/>
    <mergeCell ref="M16:P17"/>
  </mergeCells>
  <pageMargins left="0.751388888888889" right="0.751388888888889"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6"/>
  <sheetViews>
    <sheetView topLeftCell="A3" workbookViewId="0">
      <selection activeCell="G20" sqref="G20"/>
    </sheetView>
  </sheetViews>
  <sheetFormatPr defaultColWidth="9" defaultRowHeight="13.5"/>
  <cols>
    <col min="3" max="3" width="21.4416666666667" customWidth="1"/>
    <col min="6" max="6" width="12.2166666666667" customWidth="1"/>
    <col min="7" max="7" width="8.10833333333333" customWidth="1"/>
    <col min="8" max="8" width="7.88333333333333" customWidth="1"/>
    <col min="10" max="10" width="13.2166666666667" customWidth="1"/>
  </cols>
  <sheetData>
    <row r="1" spans="1:10">
      <c r="A1" s="86" t="s">
        <v>641</v>
      </c>
      <c r="B1" s="86"/>
      <c r="C1" s="86"/>
      <c r="D1" s="86"/>
      <c r="E1" s="86"/>
      <c r="F1" s="86"/>
      <c r="G1" s="86"/>
      <c r="H1" s="86"/>
      <c r="I1" s="86"/>
      <c r="J1" s="86"/>
    </row>
    <row r="2" ht="22.5" spans="1:10">
      <c r="A2" s="69" t="s">
        <v>642</v>
      </c>
      <c r="B2" s="69"/>
      <c r="C2" s="69"/>
      <c r="D2" s="69"/>
      <c r="E2" s="69"/>
      <c r="F2" s="69"/>
      <c r="G2" s="69"/>
      <c r="H2" s="69"/>
      <c r="I2" s="69"/>
      <c r="J2" s="69"/>
    </row>
    <row r="3" spans="1:10">
      <c r="A3" s="127" t="s">
        <v>643</v>
      </c>
      <c r="B3" s="128"/>
      <c r="C3" s="128"/>
      <c r="D3" s="128"/>
      <c r="E3" s="128"/>
      <c r="F3" s="128"/>
      <c r="G3" s="128"/>
      <c r="H3" s="128"/>
      <c r="I3" s="128"/>
      <c r="J3" s="128"/>
    </row>
    <row r="4" spans="1:10">
      <c r="A4" s="3" t="s">
        <v>644</v>
      </c>
      <c r="B4" s="3"/>
      <c r="C4" s="4" t="s">
        <v>645</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v>259500</v>
      </c>
      <c r="E7" s="8">
        <v>259500</v>
      </c>
      <c r="F7" s="8">
        <v>259500</v>
      </c>
      <c r="G7" s="9">
        <v>10</v>
      </c>
      <c r="H7" s="10" t="str">
        <f t="shared" ref="H7:H10" si="0">IF(E7&gt;0,ROUND(F7/E7,3)*100&amp;"%","—")</f>
        <v>100%</v>
      </c>
      <c r="I7" s="13">
        <v>10</v>
      </c>
      <c r="J7" s="13"/>
    </row>
    <row r="8" ht="24" spans="1:10">
      <c r="A8" s="6"/>
      <c r="B8" s="6"/>
      <c r="C8" s="7" t="s">
        <v>653</v>
      </c>
      <c r="D8" s="11">
        <v>259500</v>
      </c>
      <c r="E8" s="11">
        <v>259500</v>
      </c>
      <c r="F8" s="11">
        <v>259500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40.95" customHeight="1" spans="1:10">
      <c r="A12" s="6"/>
      <c r="B12" s="14" t="s">
        <v>659</v>
      </c>
      <c r="C12" s="15"/>
      <c r="D12" s="15"/>
      <c r="E12" s="16"/>
      <c r="F12" s="13" t="s">
        <v>660</v>
      </c>
      <c r="G12" s="13"/>
      <c r="H12" s="13"/>
      <c r="I12" s="13"/>
      <c r="J12" s="13"/>
    </row>
    <row r="13" spans="1:10">
      <c r="A13" s="18" t="s">
        <v>612</v>
      </c>
      <c r="B13" s="19"/>
      <c r="C13" s="20"/>
      <c r="D13" s="18" t="s">
        <v>661</v>
      </c>
      <c r="E13" s="19"/>
      <c r="F13" s="20"/>
      <c r="G13" s="21" t="s">
        <v>616</v>
      </c>
      <c r="H13" s="126"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32" t="s">
        <v>663</v>
      </c>
      <c r="D15" s="58" t="s">
        <v>624</v>
      </c>
      <c r="E15" s="6">
        <v>0.9</v>
      </c>
      <c r="F15" s="23" t="s">
        <v>664</v>
      </c>
      <c r="G15" s="24" t="s">
        <v>665</v>
      </c>
      <c r="H15" s="59">
        <v>15</v>
      </c>
      <c r="I15" s="77">
        <v>15</v>
      </c>
      <c r="J15" s="24"/>
    </row>
    <row r="16" spans="1:10">
      <c r="A16" s="6"/>
      <c r="B16" s="25" t="s">
        <v>666</v>
      </c>
      <c r="C16" s="32" t="s">
        <v>667</v>
      </c>
      <c r="D16" s="58" t="s">
        <v>668</v>
      </c>
      <c r="E16" s="6">
        <v>95</v>
      </c>
      <c r="F16" s="23" t="s">
        <v>625</v>
      </c>
      <c r="G16" s="70">
        <v>0.95</v>
      </c>
      <c r="H16" s="59">
        <v>15</v>
      </c>
      <c r="I16" s="77">
        <v>15</v>
      </c>
      <c r="J16" s="24"/>
    </row>
    <row r="17" ht="24" spans="1:10">
      <c r="A17" s="6" t="s">
        <v>669</v>
      </c>
      <c r="B17" s="6" t="s">
        <v>670</v>
      </c>
      <c r="C17" s="87" t="s">
        <v>671</v>
      </c>
      <c r="D17" s="58" t="s">
        <v>628</v>
      </c>
      <c r="E17" s="6">
        <v>80</v>
      </c>
      <c r="F17" s="23" t="s">
        <v>625</v>
      </c>
      <c r="G17" s="70">
        <v>0.8</v>
      </c>
      <c r="H17" s="59">
        <v>10</v>
      </c>
      <c r="I17" s="77">
        <v>9</v>
      </c>
      <c r="J17" s="24"/>
    </row>
    <row r="18" ht="24" spans="1:10">
      <c r="A18" s="6"/>
      <c r="B18" s="6" t="s">
        <v>672</v>
      </c>
      <c r="C18" s="87" t="s">
        <v>673</v>
      </c>
      <c r="D18" s="58" t="s">
        <v>628</v>
      </c>
      <c r="E18" s="6">
        <v>90</v>
      </c>
      <c r="F18" s="23" t="s">
        <v>625</v>
      </c>
      <c r="G18" s="70">
        <v>0.9</v>
      </c>
      <c r="H18" s="59">
        <v>10</v>
      </c>
      <c r="I18" s="77">
        <v>9</v>
      </c>
      <c r="J18" s="24"/>
    </row>
    <row r="19" ht="24" spans="1:10">
      <c r="A19" s="6"/>
      <c r="B19" s="39" t="s">
        <v>674</v>
      </c>
      <c r="C19" s="87" t="s">
        <v>675</v>
      </c>
      <c r="D19" s="58" t="s">
        <v>668</v>
      </c>
      <c r="E19" s="6">
        <v>95</v>
      </c>
      <c r="F19" s="23" t="s">
        <v>625</v>
      </c>
      <c r="G19" s="70">
        <v>0.95</v>
      </c>
      <c r="H19" s="59">
        <v>20</v>
      </c>
      <c r="I19" s="77">
        <v>18</v>
      </c>
      <c r="J19" s="24"/>
    </row>
    <row r="20" ht="24" spans="1:10">
      <c r="A20" s="40" t="s">
        <v>633</v>
      </c>
      <c r="B20" s="41" t="s">
        <v>634</v>
      </c>
      <c r="C20" s="87" t="s">
        <v>676</v>
      </c>
      <c r="D20" s="58" t="s">
        <v>628</v>
      </c>
      <c r="E20" s="39" t="s">
        <v>677</v>
      </c>
      <c r="F20" s="39" t="s">
        <v>625</v>
      </c>
      <c r="G20" s="39" t="s">
        <v>678</v>
      </c>
      <c r="H20" s="64">
        <v>20</v>
      </c>
      <c r="I20" s="81">
        <v>19</v>
      </c>
      <c r="J20" s="50" t="s">
        <v>489</v>
      </c>
    </row>
    <row r="21" spans="1:10">
      <c r="A21" s="110" t="s">
        <v>679</v>
      </c>
      <c r="B21" s="110"/>
      <c r="C21" s="110"/>
      <c r="D21" s="111" t="s">
        <v>491</v>
      </c>
      <c r="E21" s="112"/>
      <c r="F21" s="112"/>
      <c r="G21" s="112"/>
      <c r="H21" s="112"/>
      <c r="I21" s="117"/>
      <c r="J21" s="118" t="s">
        <v>680</v>
      </c>
    </row>
    <row r="22" spans="1:10">
      <c r="A22" s="113" t="s">
        <v>681</v>
      </c>
      <c r="B22" s="113"/>
      <c r="C22" s="113"/>
      <c r="D22" s="113"/>
      <c r="E22" s="113"/>
      <c r="F22" s="113"/>
      <c r="G22" s="113"/>
      <c r="H22" s="113">
        <v>100</v>
      </c>
      <c r="I22" s="67">
        <f>SUM(I7,I15:I20)</f>
        <v>95</v>
      </c>
      <c r="J22" s="119" t="s">
        <v>682</v>
      </c>
    </row>
    <row r="23" spans="1:10">
      <c r="A23" s="86"/>
      <c r="B23" s="86"/>
      <c r="C23" s="86"/>
      <c r="D23" s="86"/>
      <c r="E23" s="86"/>
      <c r="F23" s="86"/>
      <c r="G23" s="86"/>
      <c r="H23" s="86"/>
      <c r="I23" s="86"/>
      <c r="J23" s="86"/>
    </row>
    <row r="24" spans="1:10">
      <c r="A24" s="114" t="s">
        <v>638</v>
      </c>
      <c r="B24" s="115"/>
      <c r="C24" s="115"/>
      <c r="D24" s="115"/>
      <c r="E24" s="115"/>
      <c r="F24" s="115"/>
      <c r="G24" s="115"/>
      <c r="H24" s="115"/>
      <c r="I24" s="115"/>
      <c r="J24" s="120"/>
    </row>
    <row r="25" spans="1:10">
      <c r="A25" s="116" t="s">
        <v>683</v>
      </c>
      <c r="B25" s="116"/>
      <c r="C25" s="116"/>
      <c r="D25" s="116"/>
      <c r="E25" s="116"/>
      <c r="F25" s="116"/>
      <c r="G25" s="116"/>
      <c r="H25" s="116"/>
      <c r="I25" s="116"/>
      <c r="J25" s="116"/>
    </row>
    <row r="26" spans="1:10">
      <c r="A26" s="116" t="s">
        <v>684</v>
      </c>
      <c r="B26" s="116"/>
      <c r="C26" s="116"/>
      <c r="D26" s="116"/>
      <c r="E26" s="116"/>
      <c r="F26" s="116"/>
      <c r="G26" s="116"/>
      <c r="H26" s="116"/>
      <c r="I26" s="116"/>
      <c r="J26" s="116"/>
    </row>
    <row r="27" spans="1:10">
      <c r="A27" s="116" t="s">
        <v>685</v>
      </c>
      <c r="B27" s="116"/>
      <c r="C27" s="116"/>
      <c r="D27" s="116"/>
      <c r="E27" s="116"/>
      <c r="F27" s="116"/>
      <c r="G27" s="116"/>
      <c r="H27" s="116"/>
      <c r="I27" s="116"/>
      <c r="J27" s="116"/>
    </row>
    <row r="28" spans="1:10">
      <c r="A28" s="116" t="s">
        <v>686</v>
      </c>
      <c r="B28" s="116"/>
      <c r="C28" s="116"/>
      <c r="D28" s="116"/>
      <c r="E28" s="116"/>
      <c r="F28" s="116"/>
      <c r="G28" s="116"/>
      <c r="H28" s="116"/>
      <c r="I28" s="116"/>
      <c r="J28" s="116"/>
    </row>
    <row r="29" spans="1:10">
      <c r="A29" s="75" t="s">
        <v>687</v>
      </c>
      <c r="B29" s="75"/>
      <c r="C29" s="75"/>
      <c r="D29" s="75"/>
      <c r="E29" s="75"/>
      <c r="F29" s="75"/>
      <c r="G29" s="75"/>
      <c r="H29" s="75"/>
      <c r="I29" s="75"/>
      <c r="J29" s="75"/>
    </row>
    <row r="30" spans="1:10">
      <c r="A30" s="116" t="s">
        <v>688</v>
      </c>
      <c r="B30" s="116"/>
      <c r="C30" s="116"/>
      <c r="D30" s="116"/>
      <c r="E30" s="116"/>
      <c r="F30" s="116"/>
      <c r="G30" s="116"/>
      <c r="H30" s="116"/>
      <c r="I30" s="116"/>
      <c r="J30" s="116"/>
    </row>
    <row r="31" spans="1:10">
      <c r="A31" s="116" t="s">
        <v>689</v>
      </c>
      <c r="B31" s="116"/>
      <c r="C31" s="116"/>
      <c r="D31" s="116"/>
      <c r="E31" s="116"/>
      <c r="F31" s="116"/>
      <c r="G31" s="116"/>
      <c r="H31" s="116"/>
      <c r="I31" s="116"/>
      <c r="J31" s="116"/>
    </row>
    <row r="32" spans="1:10">
      <c r="A32" s="116" t="s">
        <v>690</v>
      </c>
      <c r="B32" s="116"/>
      <c r="C32" s="116"/>
      <c r="D32" s="116"/>
      <c r="E32" s="116"/>
      <c r="F32" s="116"/>
      <c r="G32" s="116"/>
      <c r="H32" s="116"/>
      <c r="I32" s="116"/>
      <c r="J32" s="116"/>
    </row>
    <row r="33" spans="1:10">
      <c r="A33" s="116"/>
      <c r="B33" s="116"/>
      <c r="C33" s="116"/>
      <c r="D33" s="116"/>
      <c r="E33" s="116"/>
      <c r="F33" s="116"/>
      <c r="G33" s="116"/>
      <c r="H33" s="116"/>
      <c r="I33" s="116"/>
      <c r="J33" s="116"/>
    </row>
    <row r="34" spans="1:10">
      <c r="A34" s="116"/>
      <c r="B34" s="116"/>
      <c r="C34" s="116"/>
      <c r="D34" s="116"/>
      <c r="E34" s="116"/>
      <c r="F34" s="116"/>
      <c r="G34" s="116"/>
      <c r="H34" s="116"/>
      <c r="I34" s="116"/>
      <c r="J34" s="116"/>
    </row>
    <row r="35" spans="1:10">
      <c r="A35" s="116"/>
      <c r="B35" s="116"/>
      <c r="C35" s="116"/>
      <c r="D35" s="116"/>
      <c r="E35" s="116"/>
      <c r="F35" s="116"/>
      <c r="G35" s="116"/>
      <c r="H35" s="116"/>
      <c r="I35" s="116"/>
      <c r="J35" s="116"/>
    </row>
    <row r="36" spans="1:10">
      <c r="A36" s="125"/>
      <c r="B36" s="125"/>
      <c r="C36" s="125"/>
      <c r="D36" s="125"/>
      <c r="E36" s="125"/>
      <c r="F36" s="125"/>
      <c r="G36" s="125"/>
      <c r="H36" s="125"/>
      <c r="I36" s="125"/>
      <c r="J36" s="125"/>
    </row>
  </sheetData>
  <mergeCells count="41">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34:J34"/>
    <mergeCell ref="A35:J35"/>
    <mergeCell ref="A36:J36"/>
    <mergeCell ref="A11:A12"/>
    <mergeCell ref="A15:A16"/>
    <mergeCell ref="A17: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6"/>
  <sheetViews>
    <sheetView workbookViewId="0">
      <selection activeCell="G19" sqref="G19"/>
    </sheetView>
  </sheetViews>
  <sheetFormatPr defaultColWidth="9" defaultRowHeight="13.5"/>
  <cols>
    <col min="2" max="2" width="12.8833333333333" customWidth="1"/>
    <col min="3" max="3" width="15.4416666666667" customWidth="1"/>
    <col min="7" max="7" width="8.10833333333333" customWidth="1"/>
    <col min="8" max="8" width="7.88333333333333" customWidth="1"/>
    <col min="10" max="10" width="13.3333333333333" customWidth="1"/>
  </cols>
  <sheetData>
    <row r="1" ht="14.25" spans="1:10">
      <c r="A1" s="86" t="s">
        <v>641</v>
      </c>
      <c r="B1" s="124"/>
      <c r="C1" s="124"/>
      <c r="D1" s="124"/>
      <c r="E1" s="124"/>
      <c r="F1" s="124"/>
      <c r="G1" s="124"/>
      <c r="H1" s="124"/>
      <c r="I1" s="124"/>
      <c r="J1" s="124"/>
    </row>
    <row r="2" ht="22.5" spans="1:10">
      <c r="A2" s="69" t="s">
        <v>642</v>
      </c>
      <c r="B2" s="69"/>
      <c r="C2" s="69"/>
      <c r="D2" s="69"/>
      <c r="E2" s="69"/>
      <c r="F2" s="69"/>
      <c r="G2" s="69"/>
      <c r="H2" s="69"/>
      <c r="I2" s="69"/>
      <c r="J2" s="69"/>
    </row>
    <row r="3" spans="1:10">
      <c r="A3" s="107" t="s">
        <v>691</v>
      </c>
      <c r="B3" s="108"/>
      <c r="C3" s="108"/>
      <c r="D3" s="108"/>
      <c r="E3" s="108"/>
      <c r="F3" s="108"/>
      <c r="G3" s="108"/>
      <c r="H3" s="108"/>
      <c r="I3" s="108"/>
      <c r="J3" s="108"/>
    </row>
    <row r="4" spans="1:10">
      <c r="A4" s="3" t="s">
        <v>644</v>
      </c>
      <c r="B4" s="3"/>
      <c r="C4" s="4" t="s">
        <v>692</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292300</v>
      </c>
      <c r="F7" s="8">
        <v>292300</v>
      </c>
      <c r="G7" s="9">
        <v>10</v>
      </c>
      <c r="H7" s="10" t="str">
        <f t="shared" ref="H7:H10" si="0">IF(E7&gt;0,ROUND(F7/E7,3)*100&amp;"%","—")</f>
        <v>100%</v>
      </c>
      <c r="I7" s="13">
        <v>10</v>
      </c>
      <c r="J7" s="13"/>
    </row>
    <row r="8" ht="24" spans="1:10">
      <c r="A8" s="6"/>
      <c r="B8" s="6"/>
      <c r="C8" s="7" t="s">
        <v>653</v>
      </c>
      <c r="D8" s="11"/>
      <c r="E8" s="11">
        <v>292300</v>
      </c>
      <c r="F8" s="11">
        <v>292300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43.05" customHeight="1" spans="1:10">
      <c r="A12" s="6"/>
      <c r="B12" s="14" t="s">
        <v>693</v>
      </c>
      <c r="C12" s="15"/>
      <c r="D12" s="15"/>
      <c r="E12" s="16"/>
      <c r="F12" s="13" t="s">
        <v>694</v>
      </c>
      <c r="G12" s="13"/>
      <c r="H12" s="13"/>
      <c r="I12" s="13"/>
      <c r="J12" s="13"/>
    </row>
    <row r="13" spans="1:10">
      <c r="A13" s="18" t="s">
        <v>612</v>
      </c>
      <c r="B13" s="19"/>
      <c r="C13" s="20"/>
      <c r="D13" s="18" t="s">
        <v>661</v>
      </c>
      <c r="E13" s="19"/>
      <c r="F13" s="20"/>
      <c r="G13" s="21" t="s">
        <v>616</v>
      </c>
      <c r="H13" s="126" t="s">
        <v>695</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57" t="s">
        <v>696</v>
      </c>
      <c r="D15" s="58" t="s">
        <v>697</v>
      </c>
      <c r="E15" s="6">
        <v>70</v>
      </c>
      <c r="F15" s="23" t="s">
        <v>698</v>
      </c>
      <c r="G15" s="24">
        <v>70</v>
      </c>
      <c r="H15" s="59">
        <v>15</v>
      </c>
      <c r="I15" s="77">
        <v>15</v>
      </c>
      <c r="J15" s="24"/>
    </row>
    <row r="16" spans="1:10">
      <c r="A16" s="6"/>
      <c r="B16" s="25" t="s">
        <v>699</v>
      </c>
      <c r="C16" s="57" t="s">
        <v>700</v>
      </c>
      <c r="D16" s="58" t="s">
        <v>628</v>
      </c>
      <c r="E16" s="6">
        <v>3</v>
      </c>
      <c r="F16" s="23" t="s">
        <v>701</v>
      </c>
      <c r="G16" s="24" t="s">
        <v>702</v>
      </c>
      <c r="H16" s="59">
        <v>15</v>
      </c>
      <c r="I16" s="77">
        <v>15</v>
      </c>
      <c r="J16" s="24"/>
    </row>
    <row r="17" ht="24" spans="1:10">
      <c r="A17" s="6"/>
      <c r="B17" s="25" t="s">
        <v>666</v>
      </c>
      <c r="C17" s="57" t="s">
        <v>703</v>
      </c>
      <c r="D17" s="58" t="s">
        <v>704</v>
      </c>
      <c r="E17" s="6">
        <v>2</v>
      </c>
      <c r="F17" s="23" t="s">
        <v>705</v>
      </c>
      <c r="G17" s="24" t="s">
        <v>706</v>
      </c>
      <c r="H17" s="59">
        <v>20</v>
      </c>
      <c r="I17" s="77">
        <v>20</v>
      </c>
      <c r="J17" s="24"/>
    </row>
    <row r="18" ht="24" spans="1:10">
      <c r="A18" s="6"/>
      <c r="B18" s="39" t="s">
        <v>674</v>
      </c>
      <c r="C18" s="57" t="s">
        <v>707</v>
      </c>
      <c r="D18" s="58" t="s">
        <v>697</v>
      </c>
      <c r="E18" s="6" t="s">
        <v>708</v>
      </c>
      <c r="F18" s="23" t="s">
        <v>625</v>
      </c>
      <c r="G18" s="24" t="s">
        <v>708</v>
      </c>
      <c r="H18" s="59">
        <v>20</v>
      </c>
      <c r="I18" s="77">
        <v>18</v>
      </c>
      <c r="J18" s="24"/>
    </row>
    <row r="19" ht="24" spans="1:10">
      <c r="A19" s="40" t="s">
        <v>633</v>
      </c>
      <c r="B19" s="41" t="s">
        <v>634</v>
      </c>
      <c r="C19" s="57" t="s">
        <v>676</v>
      </c>
      <c r="D19" s="58" t="s">
        <v>628</v>
      </c>
      <c r="E19" s="39" t="s">
        <v>709</v>
      </c>
      <c r="F19" s="23" t="s">
        <v>625</v>
      </c>
      <c r="G19" s="39" t="s">
        <v>710</v>
      </c>
      <c r="H19" s="64">
        <v>20</v>
      </c>
      <c r="I19" s="81">
        <v>18</v>
      </c>
      <c r="J19" s="50" t="s">
        <v>489</v>
      </c>
    </row>
    <row r="20" spans="1:10">
      <c r="A20" s="110" t="s">
        <v>679</v>
      </c>
      <c r="B20" s="110"/>
      <c r="C20" s="110"/>
      <c r="D20" s="111" t="s">
        <v>491</v>
      </c>
      <c r="E20" s="112"/>
      <c r="F20" s="112"/>
      <c r="G20" s="112"/>
      <c r="H20" s="112"/>
      <c r="I20" s="117"/>
      <c r="J20" s="118" t="s">
        <v>680</v>
      </c>
    </row>
    <row r="21" spans="1:10">
      <c r="A21" s="113" t="s">
        <v>681</v>
      </c>
      <c r="B21" s="113"/>
      <c r="C21" s="113"/>
      <c r="D21" s="113"/>
      <c r="E21" s="113"/>
      <c r="F21" s="113"/>
      <c r="G21" s="113"/>
      <c r="H21" s="113">
        <v>100</v>
      </c>
      <c r="I21" s="67">
        <f>SUM(I7,I15:I19)</f>
        <v>96</v>
      </c>
      <c r="J21" s="119" t="s">
        <v>682</v>
      </c>
    </row>
    <row r="22" spans="1:10">
      <c r="A22" s="86"/>
      <c r="B22" s="86"/>
      <c r="C22" s="86"/>
      <c r="D22" s="86"/>
      <c r="E22" s="86"/>
      <c r="F22" s="86"/>
      <c r="G22" s="86"/>
      <c r="H22" s="86"/>
      <c r="I22" s="86"/>
      <c r="J22" s="86"/>
    </row>
    <row r="23" spans="1:10">
      <c r="A23" s="114" t="s">
        <v>638</v>
      </c>
      <c r="B23" s="115"/>
      <c r="C23" s="115"/>
      <c r="D23" s="115"/>
      <c r="E23" s="115"/>
      <c r="F23" s="115"/>
      <c r="G23" s="115"/>
      <c r="H23" s="115"/>
      <c r="I23" s="115"/>
      <c r="J23" s="120"/>
    </row>
    <row r="24" spans="1:10">
      <c r="A24" s="116" t="s">
        <v>683</v>
      </c>
      <c r="B24" s="116"/>
      <c r="C24" s="116"/>
      <c r="D24" s="116"/>
      <c r="E24" s="116"/>
      <c r="F24" s="116"/>
      <c r="G24" s="116"/>
      <c r="H24" s="116"/>
      <c r="I24" s="116"/>
      <c r="J24" s="116"/>
    </row>
    <row r="25" spans="1:10">
      <c r="A25" s="116" t="s">
        <v>684</v>
      </c>
      <c r="B25" s="116"/>
      <c r="C25" s="116"/>
      <c r="D25" s="116"/>
      <c r="E25" s="116"/>
      <c r="F25" s="116"/>
      <c r="G25" s="116"/>
      <c r="H25" s="116"/>
      <c r="I25" s="116"/>
      <c r="J25" s="116"/>
    </row>
    <row r="26" spans="1:10">
      <c r="A26" s="116" t="s">
        <v>685</v>
      </c>
      <c r="B26" s="116"/>
      <c r="C26" s="116"/>
      <c r="D26" s="116"/>
      <c r="E26" s="116"/>
      <c r="F26" s="116"/>
      <c r="G26" s="116"/>
      <c r="H26" s="116"/>
      <c r="I26" s="116"/>
      <c r="J26" s="116"/>
    </row>
    <row r="27" spans="1:10">
      <c r="A27" s="116" t="s">
        <v>686</v>
      </c>
      <c r="B27" s="116"/>
      <c r="C27" s="116"/>
      <c r="D27" s="116"/>
      <c r="E27" s="116"/>
      <c r="F27" s="116"/>
      <c r="G27" s="116"/>
      <c r="H27" s="116"/>
      <c r="I27" s="116"/>
      <c r="J27" s="116"/>
    </row>
    <row r="28" spans="1:10">
      <c r="A28" s="75" t="s">
        <v>687</v>
      </c>
      <c r="B28" s="75"/>
      <c r="C28" s="75"/>
      <c r="D28" s="75"/>
      <c r="E28" s="75"/>
      <c r="F28" s="75"/>
      <c r="G28" s="75"/>
      <c r="H28" s="75"/>
      <c r="I28" s="75"/>
      <c r="J28" s="75"/>
    </row>
    <row r="29" spans="1:10">
      <c r="A29" s="116" t="s">
        <v>688</v>
      </c>
      <c r="B29" s="116"/>
      <c r="C29" s="116"/>
      <c r="D29" s="116"/>
      <c r="E29" s="116"/>
      <c r="F29" s="116"/>
      <c r="G29" s="116"/>
      <c r="H29" s="116"/>
      <c r="I29" s="116"/>
      <c r="J29" s="116"/>
    </row>
    <row r="30" spans="1:10">
      <c r="A30" s="116" t="s">
        <v>689</v>
      </c>
      <c r="B30" s="116"/>
      <c r="C30" s="116"/>
      <c r="D30" s="116"/>
      <c r="E30" s="116"/>
      <c r="F30" s="116"/>
      <c r="G30" s="116"/>
      <c r="H30" s="116"/>
      <c r="I30" s="116"/>
      <c r="J30" s="116"/>
    </row>
    <row r="31" spans="1:10">
      <c r="A31" s="116" t="s">
        <v>690</v>
      </c>
      <c r="B31" s="116"/>
      <c r="C31" s="116"/>
      <c r="D31" s="116"/>
      <c r="E31" s="116"/>
      <c r="F31" s="116"/>
      <c r="G31" s="116"/>
      <c r="H31" s="116"/>
      <c r="I31" s="116"/>
      <c r="J31" s="116"/>
    </row>
    <row r="32" spans="1:10">
      <c r="A32" s="75"/>
      <c r="B32" s="75"/>
      <c r="C32" s="75"/>
      <c r="D32" s="75"/>
      <c r="E32" s="75"/>
      <c r="F32" s="75"/>
      <c r="G32" s="75"/>
      <c r="H32" s="75"/>
      <c r="I32" s="75"/>
      <c r="J32" s="75"/>
    </row>
    <row r="33" spans="1:10">
      <c r="A33" s="116"/>
      <c r="B33" s="116"/>
      <c r="C33" s="116"/>
      <c r="D33" s="116"/>
      <c r="E33" s="116"/>
      <c r="F33" s="116"/>
      <c r="G33" s="116"/>
      <c r="H33" s="116"/>
      <c r="I33" s="116"/>
      <c r="J33" s="116"/>
    </row>
    <row r="34" spans="1:10">
      <c r="A34" s="116"/>
      <c r="B34" s="116"/>
      <c r="C34" s="116"/>
      <c r="D34" s="116"/>
      <c r="E34" s="116"/>
      <c r="F34" s="116"/>
      <c r="G34" s="116"/>
      <c r="H34" s="116"/>
      <c r="I34" s="116"/>
      <c r="J34" s="116"/>
    </row>
    <row r="35" spans="1:10">
      <c r="A35" s="116"/>
      <c r="B35" s="116"/>
      <c r="C35" s="116"/>
      <c r="D35" s="116"/>
      <c r="E35" s="116"/>
      <c r="F35" s="116"/>
      <c r="G35" s="116"/>
      <c r="H35" s="116"/>
      <c r="I35" s="116"/>
      <c r="J35" s="116"/>
    </row>
    <row r="36" spans="1:10">
      <c r="A36" s="125"/>
      <c r="B36" s="125"/>
      <c r="C36" s="125"/>
      <c r="D36" s="125"/>
      <c r="E36" s="125"/>
      <c r="F36" s="125"/>
      <c r="G36" s="125"/>
      <c r="H36" s="125"/>
      <c r="I36" s="125"/>
      <c r="J36" s="125"/>
    </row>
  </sheetData>
  <mergeCells count="41">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33:J33"/>
    <mergeCell ref="A34:J34"/>
    <mergeCell ref="A35:J35"/>
    <mergeCell ref="A36:J36"/>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6"/>
  <sheetViews>
    <sheetView topLeftCell="A5" workbookViewId="0">
      <selection activeCell="C15" sqref="$A15:$XFD21"/>
    </sheetView>
  </sheetViews>
  <sheetFormatPr defaultColWidth="9" defaultRowHeight="13.5"/>
  <cols>
    <col min="3" max="3" width="15.8833333333333" customWidth="1"/>
    <col min="7" max="7" width="8.10833333333333" customWidth="1"/>
    <col min="8" max="8" width="7.88333333333333" customWidth="1"/>
  </cols>
  <sheetData>
    <row r="1" ht="14.25" spans="1:10">
      <c r="A1" s="86" t="s">
        <v>641</v>
      </c>
      <c r="B1" s="124"/>
      <c r="C1" s="124"/>
      <c r="D1" s="124"/>
      <c r="E1" s="124"/>
      <c r="F1" s="124"/>
      <c r="G1" s="124"/>
      <c r="H1" s="124"/>
      <c r="I1" s="124"/>
      <c r="J1" s="124"/>
    </row>
    <row r="2" ht="22.5" spans="1:10">
      <c r="A2" s="69" t="s">
        <v>642</v>
      </c>
      <c r="B2" s="69"/>
      <c r="C2" s="69"/>
      <c r="D2" s="69"/>
      <c r="E2" s="69"/>
      <c r="F2" s="69"/>
      <c r="G2" s="69"/>
      <c r="H2" s="69"/>
      <c r="I2" s="69"/>
      <c r="J2" s="69"/>
    </row>
    <row r="3" spans="1:10">
      <c r="A3" s="107" t="s">
        <v>711</v>
      </c>
      <c r="B3" s="108"/>
      <c r="C3" s="108"/>
      <c r="D3" s="108"/>
      <c r="E3" s="108"/>
      <c r="F3" s="108"/>
      <c r="G3" s="108"/>
      <c r="H3" s="108"/>
      <c r="I3" s="108"/>
      <c r="J3" s="108"/>
    </row>
    <row r="4" spans="1:10">
      <c r="A4" s="3" t="s">
        <v>644</v>
      </c>
      <c r="B4" s="3"/>
      <c r="C4" s="4" t="s">
        <v>712</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7817166</v>
      </c>
      <c r="F7" s="8">
        <v>7817166</v>
      </c>
      <c r="G7" s="9">
        <v>10</v>
      </c>
      <c r="H7" s="10" t="str">
        <f t="shared" ref="H7:H10" si="0">IF(E7&gt;0,ROUND(F7/E7,3)*100&amp;"%","—")</f>
        <v>100%</v>
      </c>
      <c r="I7" s="13">
        <v>10</v>
      </c>
      <c r="J7" s="13"/>
    </row>
    <row r="8" ht="24" spans="1:10">
      <c r="A8" s="6"/>
      <c r="B8" s="6"/>
      <c r="C8" s="7" t="s">
        <v>653</v>
      </c>
      <c r="D8" s="8"/>
      <c r="E8" s="8">
        <v>7817166</v>
      </c>
      <c r="F8" s="8">
        <v>7817166</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52.95" customHeight="1" spans="1:10">
      <c r="A12" s="6"/>
      <c r="B12" s="14" t="s">
        <v>713</v>
      </c>
      <c r="C12" s="15"/>
      <c r="D12" s="15"/>
      <c r="E12" s="16"/>
      <c r="F12" s="13" t="s">
        <v>714</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8.95" customHeight="1" spans="1:10">
      <c r="A15" s="6" t="s">
        <v>621</v>
      </c>
      <c r="B15" s="25" t="s">
        <v>622</v>
      </c>
      <c r="C15" s="32" t="s">
        <v>715</v>
      </c>
      <c r="D15" s="58" t="s">
        <v>697</v>
      </c>
      <c r="E15" s="109">
        <v>19.0595</v>
      </c>
      <c r="F15" s="23" t="s">
        <v>716</v>
      </c>
      <c r="G15" s="24">
        <v>19.0595</v>
      </c>
      <c r="H15" s="59">
        <v>10</v>
      </c>
      <c r="I15" s="77">
        <v>10</v>
      </c>
      <c r="J15" s="24"/>
    </row>
    <row r="16" ht="28.95" customHeight="1" spans="1:10">
      <c r="A16" s="6"/>
      <c r="B16" s="60"/>
      <c r="C16" s="32" t="s">
        <v>717</v>
      </c>
      <c r="D16" s="58" t="s">
        <v>697</v>
      </c>
      <c r="E16" s="122">
        <v>532531</v>
      </c>
      <c r="F16" s="23" t="s">
        <v>718</v>
      </c>
      <c r="G16" s="24">
        <v>532531</v>
      </c>
      <c r="H16" s="59">
        <v>10</v>
      </c>
      <c r="I16" s="77">
        <v>10</v>
      </c>
      <c r="J16" s="24"/>
    </row>
    <row r="17" ht="28.95" customHeight="1" spans="1:10">
      <c r="A17" s="6"/>
      <c r="B17" s="60"/>
      <c r="C17" s="32" t="s">
        <v>719</v>
      </c>
      <c r="D17" s="58" t="s">
        <v>697</v>
      </c>
      <c r="E17" s="122">
        <v>3593650</v>
      </c>
      <c r="F17" s="23" t="s">
        <v>718</v>
      </c>
      <c r="G17" s="24">
        <v>3593650</v>
      </c>
      <c r="H17" s="59">
        <v>10</v>
      </c>
      <c r="I17" s="77">
        <v>10</v>
      </c>
      <c r="J17" s="24"/>
    </row>
    <row r="18" ht="28.95" customHeight="1" spans="1:10">
      <c r="A18" s="6"/>
      <c r="B18" s="25" t="s">
        <v>699</v>
      </c>
      <c r="C18" s="32" t="s">
        <v>720</v>
      </c>
      <c r="D18" s="58" t="s">
        <v>624</v>
      </c>
      <c r="E18" s="6">
        <v>4</v>
      </c>
      <c r="F18" s="23" t="s">
        <v>664</v>
      </c>
      <c r="G18" s="24" t="s">
        <v>721</v>
      </c>
      <c r="H18" s="59">
        <v>10</v>
      </c>
      <c r="I18" s="77">
        <v>9</v>
      </c>
      <c r="J18" s="24"/>
    </row>
    <row r="19" ht="28.95" customHeight="1" spans="1:10">
      <c r="A19" s="6" t="s">
        <v>669</v>
      </c>
      <c r="B19" s="6" t="s">
        <v>670</v>
      </c>
      <c r="C19" s="88" t="s">
        <v>722</v>
      </c>
      <c r="D19" s="58" t="s">
        <v>628</v>
      </c>
      <c r="E19" s="6">
        <v>5</v>
      </c>
      <c r="F19" s="23" t="s">
        <v>625</v>
      </c>
      <c r="G19" s="24" t="s">
        <v>723</v>
      </c>
      <c r="H19" s="59">
        <v>10</v>
      </c>
      <c r="I19" s="77">
        <v>8</v>
      </c>
      <c r="J19" s="24"/>
    </row>
    <row r="20" ht="28.95" customHeight="1" spans="1:10">
      <c r="A20" s="6"/>
      <c r="B20" s="6" t="s">
        <v>724</v>
      </c>
      <c r="C20" s="32" t="s">
        <v>725</v>
      </c>
      <c r="D20" s="58" t="s">
        <v>697</v>
      </c>
      <c r="E20" s="6">
        <v>67</v>
      </c>
      <c r="F20" s="23" t="s">
        <v>698</v>
      </c>
      <c r="G20" s="24">
        <v>67</v>
      </c>
      <c r="H20" s="59">
        <v>20</v>
      </c>
      <c r="I20" s="77">
        <v>20</v>
      </c>
      <c r="J20" s="24"/>
    </row>
    <row r="21" ht="28.95" customHeight="1" spans="1:10">
      <c r="A21" s="40" t="s">
        <v>633</v>
      </c>
      <c r="B21" s="41" t="s">
        <v>634</v>
      </c>
      <c r="C21" s="57" t="s">
        <v>726</v>
      </c>
      <c r="D21" s="58" t="s">
        <v>628</v>
      </c>
      <c r="E21" s="39" t="s">
        <v>677</v>
      </c>
      <c r="F21" s="39" t="s">
        <v>625</v>
      </c>
      <c r="G21" s="39" t="s">
        <v>677</v>
      </c>
      <c r="H21" s="64">
        <v>20</v>
      </c>
      <c r="I21" s="81">
        <v>20</v>
      </c>
      <c r="J21" s="50" t="s">
        <v>489</v>
      </c>
    </row>
    <row r="22" ht="22.5" spans="1:10">
      <c r="A22" s="110" t="s">
        <v>679</v>
      </c>
      <c r="B22" s="110"/>
      <c r="C22" s="110"/>
      <c r="D22" s="111" t="s">
        <v>491</v>
      </c>
      <c r="E22" s="112"/>
      <c r="F22" s="112"/>
      <c r="G22" s="112"/>
      <c r="H22" s="112"/>
      <c r="I22" s="117"/>
      <c r="J22" s="118" t="s">
        <v>680</v>
      </c>
    </row>
    <row r="23" ht="19.05" customHeight="1" spans="1:10">
      <c r="A23" s="113" t="s">
        <v>681</v>
      </c>
      <c r="B23" s="113"/>
      <c r="C23" s="113"/>
      <c r="D23" s="113"/>
      <c r="E23" s="113"/>
      <c r="F23" s="113"/>
      <c r="G23" s="113"/>
      <c r="H23" s="113">
        <v>100</v>
      </c>
      <c r="I23" s="67">
        <f>SUM(I7,I15:I21)</f>
        <v>97</v>
      </c>
      <c r="J23" s="119" t="s">
        <v>682</v>
      </c>
    </row>
    <row r="24" spans="1:10">
      <c r="A24" s="86"/>
      <c r="B24" s="86"/>
      <c r="C24" s="86"/>
      <c r="D24" s="86"/>
      <c r="E24" s="86"/>
      <c r="F24" s="86"/>
      <c r="G24" s="86"/>
      <c r="H24" s="86"/>
      <c r="I24" s="86"/>
      <c r="J24" s="86"/>
    </row>
    <row r="25" spans="1:10">
      <c r="A25" s="114" t="s">
        <v>638</v>
      </c>
      <c r="B25" s="115"/>
      <c r="C25" s="115"/>
      <c r="D25" s="115"/>
      <c r="E25" s="115"/>
      <c r="F25" s="115"/>
      <c r="G25" s="115"/>
      <c r="H25" s="115"/>
      <c r="I25" s="115"/>
      <c r="J25" s="120"/>
    </row>
    <row r="26" spans="1:10">
      <c r="A26" s="116" t="s">
        <v>683</v>
      </c>
      <c r="B26" s="116"/>
      <c r="C26" s="116"/>
      <c r="D26" s="116"/>
      <c r="E26" s="116"/>
      <c r="F26" s="116"/>
      <c r="G26" s="116"/>
      <c r="H26" s="116"/>
      <c r="I26" s="116"/>
      <c r="J26" s="116"/>
    </row>
    <row r="27" spans="1:10">
      <c r="A27" s="116" t="s">
        <v>684</v>
      </c>
      <c r="B27" s="116"/>
      <c r="C27" s="116"/>
      <c r="D27" s="116"/>
      <c r="E27" s="116"/>
      <c r="F27" s="116"/>
      <c r="G27" s="116"/>
      <c r="H27" s="116"/>
      <c r="I27" s="116"/>
      <c r="J27" s="116"/>
    </row>
    <row r="28" spans="1:10">
      <c r="A28" s="116" t="s">
        <v>685</v>
      </c>
      <c r="B28" s="116"/>
      <c r="C28" s="116"/>
      <c r="D28" s="116"/>
      <c r="E28" s="116"/>
      <c r="F28" s="116"/>
      <c r="G28" s="116"/>
      <c r="H28" s="116"/>
      <c r="I28" s="116"/>
      <c r="J28" s="116"/>
    </row>
    <row r="29" spans="1:10">
      <c r="A29" s="116" t="s">
        <v>686</v>
      </c>
      <c r="B29" s="116"/>
      <c r="C29" s="116"/>
      <c r="D29" s="116"/>
      <c r="E29" s="116"/>
      <c r="F29" s="116"/>
      <c r="G29" s="116"/>
      <c r="H29" s="116"/>
      <c r="I29" s="116"/>
      <c r="J29" s="116"/>
    </row>
    <row r="30" spans="1:10">
      <c r="A30" s="75" t="s">
        <v>687</v>
      </c>
      <c r="B30" s="75"/>
      <c r="C30" s="75"/>
      <c r="D30" s="75"/>
      <c r="E30" s="75"/>
      <c r="F30" s="75"/>
      <c r="G30" s="75"/>
      <c r="H30" s="75"/>
      <c r="I30" s="75"/>
      <c r="J30" s="75"/>
    </row>
    <row r="31" spans="1:10">
      <c r="A31" s="116" t="s">
        <v>688</v>
      </c>
      <c r="B31" s="116"/>
      <c r="C31" s="116"/>
      <c r="D31" s="116"/>
      <c r="E31" s="116"/>
      <c r="F31" s="116"/>
      <c r="G31" s="116"/>
      <c r="H31" s="116"/>
      <c r="I31" s="116"/>
      <c r="J31" s="116"/>
    </row>
    <row r="32" spans="1:10">
      <c r="A32" s="116" t="s">
        <v>689</v>
      </c>
      <c r="B32" s="116"/>
      <c r="C32" s="116"/>
      <c r="D32" s="116"/>
      <c r="E32" s="116"/>
      <c r="F32" s="116"/>
      <c r="G32" s="116"/>
      <c r="H32" s="116"/>
      <c r="I32" s="116"/>
      <c r="J32" s="116"/>
    </row>
    <row r="33" spans="1:10">
      <c r="A33" s="116" t="s">
        <v>690</v>
      </c>
      <c r="B33" s="116"/>
      <c r="C33" s="116"/>
      <c r="D33" s="116"/>
      <c r="E33" s="116"/>
      <c r="F33" s="116"/>
      <c r="G33" s="116"/>
      <c r="H33" s="116"/>
      <c r="I33" s="116"/>
      <c r="J33" s="116"/>
    </row>
    <row r="34" spans="1:10">
      <c r="A34" s="116"/>
      <c r="B34" s="116"/>
      <c r="C34" s="116"/>
      <c r="D34" s="116"/>
      <c r="E34" s="116"/>
      <c r="F34" s="116"/>
      <c r="G34" s="116"/>
      <c r="H34" s="116"/>
      <c r="I34" s="116"/>
      <c r="J34" s="116"/>
    </row>
    <row r="35" spans="1:10">
      <c r="A35" s="116"/>
      <c r="B35" s="116"/>
      <c r="C35" s="116"/>
      <c r="D35" s="116"/>
      <c r="E35" s="116"/>
      <c r="F35" s="116"/>
      <c r="G35" s="116"/>
      <c r="H35" s="116"/>
      <c r="I35" s="116"/>
      <c r="J35" s="116"/>
    </row>
    <row r="36" spans="1:10">
      <c r="A36" s="125"/>
      <c r="B36" s="125"/>
      <c r="C36" s="125"/>
      <c r="D36" s="125"/>
      <c r="E36" s="125"/>
      <c r="F36" s="125"/>
      <c r="G36" s="125"/>
      <c r="H36" s="125"/>
      <c r="I36" s="125"/>
      <c r="J36" s="125"/>
    </row>
  </sheetData>
  <mergeCells count="41">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35:J35"/>
    <mergeCell ref="A36:J36"/>
    <mergeCell ref="A11:A12"/>
    <mergeCell ref="A15:A18"/>
    <mergeCell ref="A19:A20"/>
    <mergeCell ref="B15:B17"/>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topLeftCell="A3" workbookViewId="0">
      <selection activeCell="G18" sqref="G18"/>
    </sheetView>
  </sheetViews>
  <sheetFormatPr defaultColWidth="9" defaultRowHeight="13.5"/>
  <cols>
    <col min="2" max="2" width="12.2166666666667" customWidth="1"/>
    <col min="3" max="3" width="13.4416666666667" customWidth="1"/>
    <col min="5" max="5" width="17.8833333333333" customWidth="1"/>
  </cols>
  <sheetData>
    <row r="1" spans="1:10">
      <c r="A1" s="86" t="s">
        <v>641</v>
      </c>
      <c r="B1" s="86"/>
      <c r="C1" s="86"/>
      <c r="D1" s="86"/>
      <c r="E1" s="86"/>
      <c r="F1" s="86"/>
      <c r="G1" s="86"/>
      <c r="H1" s="86"/>
      <c r="I1" s="86"/>
      <c r="J1" s="86"/>
    </row>
    <row r="2" ht="22.5" spans="1:10">
      <c r="A2" s="69" t="s">
        <v>642</v>
      </c>
      <c r="B2" s="69"/>
      <c r="C2" s="69"/>
      <c r="D2" s="69"/>
      <c r="E2" s="69"/>
      <c r="F2" s="69"/>
      <c r="G2" s="69"/>
      <c r="H2" s="69"/>
      <c r="I2" s="69"/>
      <c r="J2" s="69"/>
    </row>
    <row r="3" spans="1:10">
      <c r="A3" s="107" t="s">
        <v>727</v>
      </c>
      <c r="B3" s="108"/>
      <c r="C3" s="108"/>
      <c r="D3" s="108"/>
      <c r="E3" s="108"/>
      <c r="F3" s="108"/>
      <c r="G3" s="108"/>
      <c r="H3" s="108"/>
      <c r="I3" s="108"/>
      <c r="J3" s="108"/>
    </row>
    <row r="4" spans="1:10">
      <c r="A4" s="3" t="s">
        <v>644</v>
      </c>
      <c r="B4" s="3"/>
      <c r="C4" s="4" t="s">
        <v>728</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793600</v>
      </c>
      <c r="F7" s="8">
        <v>793600</v>
      </c>
      <c r="G7" s="9">
        <v>10</v>
      </c>
      <c r="H7" s="10" t="str">
        <f t="shared" ref="H7:H10" si="0">IF(E7&gt;0,ROUND(F7/E7,3)*100&amp;"%","—")</f>
        <v>100%</v>
      </c>
      <c r="I7" s="13">
        <v>10</v>
      </c>
      <c r="J7" s="13"/>
    </row>
    <row r="8" ht="24" spans="1:10">
      <c r="A8" s="6"/>
      <c r="B8" s="6"/>
      <c r="C8" s="7" t="s">
        <v>653</v>
      </c>
      <c r="D8" s="8"/>
      <c r="E8" s="8">
        <v>793600</v>
      </c>
      <c r="F8" s="8">
        <v>793600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75" customHeight="1" spans="1:10">
      <c r="A12" s="6"/>
      <c r="B12" s="14" t="s">
        <v>729</v>
      </c>
      <c r="C12" s="15"/>
      <c r="D12" s="15"/>
      <c r="E12" s="16"/>
      <c r="F12" s="13" t="s">
        <v>730</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36" spans="1:10">
      <c r="A15" s="25" t="s">
        <v>621</v>
      </c>
      <c r="B15" s="25" t="s">
        <v>622</v>
      </c>
      <c r="C15" s="35" t="s">
        <v>731</v>
      </c>
      <c r="D15" s="58" t="s">
        <v>697</v>
      </c>
      <c r="E15" s="109">
        <v>793600</v>
      </c>
      <c r="F15" s="23" t="s">
        <v>718</v>
      </c>
      <c r="G15" s="24" t="s">
        <v>732</v>
      </c>
      <c r="H15" s="59">
        <v>30</v>
      </c>
      <c r="I15" s="77">
        <v>30</v>
      </c>
      <c r="J15" s="24"/>
    </row>
    <row r="16" ht="24" spans="1:10">
      <c r="A16" s="62"/>
      <c r="B16" s="60"/>
      <c r="C16" s="35" t="s">
        <v>733</v>
      </c>
      <c r="D16" s="58" t="s">
        <v>697</v>
      </c>
      <c r="E16" s="122">
        <v>8000</v>
      </c>
      <c r="F16" s="23" t="s">
        <v>734</v>
      </c>
      <c r="G16" s="24" t="s">
        <v>735</v>
      </c>
      <c r="H16" s="59">
        <v>20</v>
      </c>
      <c r="I16" s="77">
        <v>20</v>
      </c>
      <c r="J16" s="24"/>
    </row>
    <row r="17" ht="24" spans="1:10">
      <c r="A17" s="6" t="s">
        <v>669</v>
      </c>
      <c r="B17" s="6" t="s">
        <v>674</v>
      </c>
      <c r="C17" s="123" t="s">
        <v>736</v>
      </c>
      <c r="D17" s="58" t="s">
        <v>628</v>
      </c>
      <c r="E17" s="6">
        <v>90</v>
      </c>
      <c r="F17" s="23" t="s">
        <v>625</v>
      </c>
      <c r="G17" s="70">
        <v>0.9</v>
      </c>
      <c r="H17" s="59">
        <v>20</v>
      </c>
      <c r="I17" s="77">
        <v>20</v>
      </c>
      <c r="J17" s="24"/>
    </row>
    <row r="18" ht="36" spans="1:10">
      <c r="A18" s="40" t="s">
        <v>633</v>
      </c>
      <c r="B18" s="41" t="s">
        <v>634</v>
      </c>
      <c r="C18" s="57" t="s">
        <v>737</v>
      </c>
      <c r="D18" s="58" t="s">
        <v>628</v>
      </c>
      <c r="E18" s="39" t="s">
        <v>677</v>
      </c>
      <c r="F18" s="39" t="s">
        <v>625</v>
      </c>
      <c r="G18" s="39" t="s">
        <v>678</v>
      </c>
      <c r="H18" s="64">
        <v>20</v>
      </c>
      <c r="I18" s="81">
        <v>20</v>
      </c>
      <c r="J18" s="50" t="s">
        <v>489</v>
      </c>
    </row>
    <row r="19" ht="22.5" spans="1:10">
      <c r="A19" s="110" t="s">
        <v>679</v>
      </c>
      <c r="B19" s="110"/>
      <c r="C19" s="110"/>
      <c r="D19" s="111" t="s">
        <v>491</v>
      </c>
      <c r="E19" s="112"/>
      <c r="F19" s="112"/>
      <c r="G19" s="112"/>
      <c r="H19" s="112"/>
      <c r="I19" s="117"/>
      <c r="J19" s="118" t="s">
        <v>680</v>
      </c>
    </row>
    <row r="20" spans="1:10">
      <c r="A20" s="113" t="s">
        <v>681</v>
      </c>
      <c r="B20" s="113"/>
      <c r="C20" s="113"/>
      <c r="D20" s="113"/>
      <c r="E20" s="113"/>
      <c r="F20" s="113"/>
      <c r="G20" s="113"/>
      <c r="H20" s="113">
        <v>100</v>
      </c>
      <c r="I20" s="67">
        <f>SUM(I7,I15:I18)</f>
        <v>100</v>
      </c>
      <c r="J20" s="119" t="s">
        <v>682</v>
      </c>
    </row>
    <row r="21" spans="1:10">
      <c r="A21" s="86"/>
      <c r="B21" s="86"/>
      <c r="C21" s="86"/>
      <c r="D21" s="86"/>
      <c r="E21" s="86"/>
      <c r="F21" s="86"/>
      <c r="G21" s="86"/>
      <c r="H21" s="86"/>
      <c r="I21" s="86"/>
      <c r="J21" s="86"/>
    </row>
    <row r="22" spans="1:10">
      <c r="A22" s="114" t="s">
        <v>638</v>
      </c>
      <c r="B22" s="115"/>
      <c r="C22" s="115"/>
      <c r="D22" s="115"/>
      <c r="E22" s="115"/>
      <c r="F22" s="115"/>
      <c r="G22" s="115"/>
      <c r="H22" s="115"/>
      <c r="I22" s="115"/>
      <c r="J22" s="120"/>
    </row>
    <row r="23" spans="1:10">
      <c r="A23" s="116" t="s">
        <v>683</v>
      </c>
      <c r="B23" s="116"/>
      <c r="C23" s="116"/>
      <c r="D23" s="116"/>
      <c r="E23" s="116"/>
      <c r="F23" s="116"/>
      <c r="G23" s="116"/>
      <c r="H23" s="116"/>
      <c r="I23" s="116"/>
      <c r="J23" s="116"/>
    </row>
    <row r="24" spans="1:10">
      <c r="A24" s="116" t="s">
        <v>684</v>
      </c>
      <c r="B24" s="116"/>
      <c r="C24" s="116"/>
      <c r="D24" s="116"/>
      <c r="E24" s="116"/>
      <c r="F24" s="116"/>
      <c r="G24" s="116"/>
      <c r="H24" s="116"/>
      <c r="I24" s="116"/>
      <c r="J24" s="116"/>
    </row>
    <row r="25" spans="1:10">
      <c r="A25" s="116" t="s">
        <v>685</v>
      </c>
      <c r="B25" s="116"/>
      <c r="C25" s="116"/>
      <c r="D25" s="116"/>
      <c r="E25" s="116"/>
      <c r="F25" s="116"/>
      <c r="G25" s="116"/>
      <c r="H25" s="116"/>
      <c r="I25" s="116"/>
      <c r="J25" s="116"/>
    </row>
    <row r="26" spans="1:10">
      <c r="A26" s="116" t="s">
        <v>686</v>
      </c>
      <c r="B26" s="116"/>
      <c r="C26" s="116"/>
      <c r="D26" s="116"/>
      <c r="E26" s="116"/>
      <c r="F26" s="116"/>
      <c r="G26" s="116"/>
      <c r="H26" s="116"/>
      <c r="I26" s="116"/>
      <c r="J26" s="116"/>
    </row>
    <row r="27" spans="1:10">
      <c r="A27" s="75" t="s">
        <v>687</v>
      </c>
      <c r="B27" s="75"/>
      <c r="C27" s="75"/>
      <c r="D27" s="75"/>
      <c r="E27" s="75"/>
      <c r="F27" s="75"/>
      <c r="G27" s="75"/>
      <c r="H27" s="75"/>
      <c r="I27" s="75"/>
      <c r="J27" s="75"/>
    </row>
    <row r="28" spans="1:10">
      <c r="A28" s="116" t="s">
        <v>688</v>
      </c>
      <c r="B28" s="116"/>
      <c r="C28" s="116"/>
      <c r="D28" s="116"/>
      <c r="E28" s="116"/>
      <c r="F28" s="116"/>
      <c r="G28" s="116"/>
      <c r="H28" s="116"/>
      <c r="I28" s="116"/>
      <c r="J28" s="116"/>
    </row>
    <row r="29" spans="1:10">
      <c r="A29" s="116" t="s">
        <v>689</v>
      </c>
      <c r="B29" s="116"/>
      <c r="C29" s="116"/>
      <c r="D29" s="116"/>
      <c r="E29" s="116"/>
      <c r="F29" s="116"/>
      <c r="G29" s="116"/>
      <c r="H29" s="116"/>
      <c r="I29" s="116"/>
      <c r="J29" s="116"/>
    </row>
    <row r="30" spans="1:10">
      <c r="A30" s="116" t="s">
        <v>690</v>
      </c>
      <c r="B30" s="116"/>
      <c r="C30" s="116"/>
      <c r="D30" s="116"/>
      <c r="E30" s="116"/>
      <c r="F30" s="116"/>
      <c r="G30" s="116"/>
      <c r="H30" s="116"/>
      <c r="I30" s="116"/>
      <c r="J30" s="116"/>
    </row>
  </sheetData>
  <mergeCells count="37">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G16" sqref="G16"/>
    </sheetView>
  </sheetViews>
  <sheetFormatPr defaultColWidth="9" defaultRowHeight="13.5"/>
  <cols>
    <col min="2" max="2" width="12.3333333333333" customWidth="1"/>
    <col min="3" max="3" width="19.3333333333333" customWidth="1"/>
  </cols>
  <sheetData>
    <row r="1" spans="1:10">
      <c r="A1" s="86" t="s">
        <v>641</v>
      </c>
      <c r="B1" s="86"/>
      <c r="C1" s="86"/>
      <c r="D1" s="86"/>
      <c r="E1" s="86"/>
      <c r="F1" s="86"/>
      <c r="G1" s="86"/>
      <c r="H1" s="86"/>
      <c r="I1" s="86"/>
      <c r="J1" s="86"/>
    </row>
    <row r="2" ht="22.5" spans="1:10">
      <c r="A2" s="69" t="s">
        <v>642</v>
      </c>
      <c r="B2" s="69"/>
      <c r="C2" s="69"/>
      <c r="D2" s="69"/>
      <c r="E2" s="69"/>
      <c r="F2" s="69"/>
      <c r="G2" s="69"/>
      <c r="H2" s="69"/>
      <c r="I2" s="69"/>
      <c r="J2" s="69"/>
    </row>
    <row r="3" spans="1:10">
      <c r="A3" s="107" t="s">
        <v>738</v>
      </c>
      <c r="B3" s="108"/>
      <c r="C3" s="108"/>
      <c r="D3" s="108"/>
      <c r="E3" s="108"/>
      <c r="F3" s="108"/>
      <c r="G3" s="108"/>
      <c r="H3" s="108"/>
      <c r="I3" s="108"/>
      <c r="J3" s="108"/>
    </row>
    <row r="4" spans="1:10">
      <c r="A4" s="3" t="s">
        <v>644</v>
      </c>
      <c r="B4" s="3"/>
      <c r="C4" s="4" t="s">
        <v>187</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5035832.4</v>
      </c>
      <c r="F7" s="8">
        <v>5035832.4</v>
      </c>
      <c r="G7" s="9">
        <v>10</v>
      </c>
      <c r="H7" s="10" t="str">
        <f t="shared" ref="H7:H10" si="0">IF(E7&gt;0,ROUND(F7/E7,3)*100&amp;"%","—")</f>
        <v>100%</v>
      </c>
      <c r="I7" s="13">
        <v>10</v>
      </c>
      <c r="J7" s="13"/>
    </row>
    <row r="8" ht="24" spans="1:10">
      <c r="A8" s="6"/>
      <c r="B8" s="6"/>
      <c r="C8" s="7" t="s">
        <v>653</v>
      </c>
      <c r="D8" s="8"/>
      <c r="E8" s="8">
        <v>5035832.4</v>
      </c>
      <c r="F8" s="8">
        <v>5035832.4</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33" customHeight="1" spans="1:10">
      <c r="A11" s="6" t="s">
        <v>656</v>
      </c>
      <c r="B11" s="6" t="s">
        <v>657</v>
      </c>
      <c r="C11" s="6"/>
      <c r="D11" s="6"/>
      <c r="E11" s="6"/>
      <c r="F11" s="13" t="s">
        <v>658</v>
      </c>
      <c r="G11" s="13"/>
      <c r="H11" s="13"/>
      <c r="I11" s="13"/>
      <c r="J11" s="13"/>
    </row>
    <row r="12" ht="39" customHeight="1" spans="1:10">
      <c r="A12" s="6"/>
      <c r="B12" s="14" t="s">
        <v>739</v>
      </c>
      <c r="C12" s="15"/>
      <c r="D12" s="15"/>
      <c r="E12" s="16"/>
      <c r="F12" s="13" t="s">
        <v>730</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32" t="s">
        <v>740</v>
      </c>
      <c r="D15" s="58" t="s">
        <v>697</v>
      </c>
      <c r="E15" s="109">
        <v>3102807.2</v>
      </c>
      <c r="F15" s="23" t="s">
        <v>718</v>
      </c>
      <c r="G15" s="24" t="s">
        <v>741</v>
      </c>
      <c r="H15" s="59">
        <v>30</v>
      </c>
      <c r="I15" s="77">
        <v>30</v>
      </c>
      <c r="J15" s="24"/>
    </row>
    <row r="16" spans="1:10">
      <c r="A16" s="6"/>
      <c r="B16" s="25" t="s">
        <v>666</v>
      </c>
      <c r="C16" s="32" t="s">
        <v>742</v>
      </c>
      <c r="D16" s="58" t="s">
        <v>697</v>
      </c>
      <c r="E16" s="6">
        <v>100</v>
      </c>
      <c r="F16" s="23" t="s">
        <v>625</v>
      </c>
      <c r="G16" s="121" t="s">
        <v>743</v>
      </c>
      <c r="H16" s="59">
        <v>20</v>
      </c>
      <c r="I16" s="77">
        <v>20</v>
      </c>
      <c r="J16" s="24"/>
    </row>
    <row r="17" ht="24" spans="1:10">
      <c r="A17" s="6" t="s">
        <v>669</v>
      </c>
      <c r="B17" s="6" t="s">
        <v>672</v>
      </c>
      <c r="C17" s="88" t="s">
        <v>744</v>
      </c>
      <c r="D17" s="58" t="s">
        <v>628</v>
      </c>
      <c r="E17" s="6">
        <v>95</v>
      </c>
      <c r="F17" s="23" t="s">
        <v>625</v>
      </c>
      <c r="G17" s="70">
        <v>0.95</v>
      </c>
      <c r="H17" s="59">
        <v>20</v>
      </c>
      <c r="I17" s="77">
        <v>20</v>
      </c>
      <c r="J17" s="24"/>
    </row>
    <row r="18" ht="24" spans="1:10">
      <c r="A18" s="40" t="s">
        <v>633</v>
      </c>
      <c r="B18" s="41" t="s">
        <v>634</v>
      </c>
      <c r="C18" s="57" t="s">
        <v>726</v>
      </c>
      <c r="D18" s="58" t="s">
        <v>628</v>
      </c>
      <c r="E18" s="39" t="s">
        <v>677</v>
      </c>
      <c r="F18" s="39" t="s">
        <v>625</v>
      </c>
      <c r="G18" s="39" t="s">
        <v>678</v>
      </c>
      <c r="H18" s="64">
        <v>20</v>
      </c>
      <c r="I18" s="81">
        <v>20</v>
      </c>
      <c r="J18" s="50" t="s">
        <v>489</v>
      </c>
    </row>
    <row r="19" ht="22.5" spans="1:10">
      <c r="A19" s="110" t="s">
        <v>679</v>
      </c>
      <c r="B19" s="110"/>
      <c r="C19" s="110"/>
      <c r="D19" s="111" t="s">
        <v>491</v>
      </c>
      <c r="E19" s="112"/>
      <c r="F19" s="112"/>
      <c r="G19" s="112"/>
      <c r="H19" s="112"/>
      <c r="I19" s="117"/>
      <c r="J19" s="118" t="s">
        <v>680</v>
      </c>
    </row>
    <row r="20" spans="1:10">
      <c r="A20" s="113" t="s">
        <v>681</v>
      </c>
      <c r="B20" s="113"/>
      <c r="C20" s="113"/>
      <c r="D20" s="113"/>
      <c r="E20" s="113"/>
      <c r="F20" s="113"/>
      <c r="G20" s="113"/>
      <c r="H20" s="113">
        <v>100</v>
      </c>
      <c r="I20" s="67">
        <f>SUM(I7,I15:I18)</f>
        <v>100</v>
      </c>
      <c r="J20" s="119" t="s">
        <v>682</v>
      </c>
    </row>
    <row r="21" spans="1:10">
      <c r="A21" s="86"/>
      <c r="B21" s="86"/>
      <c r="C21" s="86"/>
      <c r="D21" s="86"/>
      <c r="E21" s="86"/>
      <c r="F21" s="86"/>
      <c r="G21" s="86"/>
      <c r="H21" s="86"/>
      <c r="I21" s="86"/>
      <c r="J21" s="86"/>
    </row>
    <row r="22" spans="1:10">
      <c r="A22" s="114" t="s">
        <v>638</v>
      </c>
      <c r="B22" s="115"/>
      <c r="C22" s="115"/>
      <c r="D22" s="115"/>
      <c r="E22" s="115"/>
      <c r="F22" s="115"/>
      <c r="G22" s="115"/>
      <c r="H22" s="115"/>
      <c r="I22" s="115"/>
      <c r="J22" s="120"/>
    </row>
    <row r="23" spans="1:10">
      <c r="A23" s="116" t="s">
        <v>683</v>
      </c>
      <c r="B23" s="116"/>
      <c r="C23" s="116"/>
      <c r="D23" s="116"/>
      <c r="E23" s="116"/>
      <c r="F23" s="116"/>
      <c r="G23" s="116"/>
      <c r="H23" s="116"/>
      <c r="I23" s="116"/>
      <c r="J23" s="116"/>
    </row>
    <row r="24" spans="1:10">
      <c r="A24" s="116" t="s">
        <v>684</v>
      </c>
      <c r="B24" s="116"/>
      <c r="C24" s="116"/>
      <c r="D24" s="116"/>
      <c r="E24" s="116"/>
      <c r="F24" s="116"/>
      <c r="G24" s="116"/>
      <c r="H24" s="116"/>
      <c r="I24" s="116"/>
      <c r="J24" s="116"/>
    </row>
    <row r="25" spans="1:10">
      <c r="A25" s="116" t="s">
        <v>685</v>
      </c>
      <c r="B25" s="116"/>
      <c r="C25" s="116"/>
      <c r="D25" s="116"/>
      <c r="E25" s="116"/>
      <c r="F25" s="116"/>
      <c r="G25" s="116"/>
      <c r="H25" s="116"/>
      <c r="I25" s="116"/>
      <c r="J25" s="116"/>
    </row>
    <row r="26" spans="1:10">
      <c r="A26" s="116" t="s">
        <v>686</v>
      </c>
      <c r="B26" s="116"/>
      <c r="C26" s="116"/>
      <c r="D26" s="116"/>
      <c r="E26" s="116"/>
      <c r="F26" s="116"/>
      <c r="G26" s="116"/>
      <c r="H26" s="116"/>
      <c r="I26" s="116"/>
      <c r="J26" s="116"/>
    </row>
    <row r="27" spans="1:10">
      <c r="A27" s="75" t="s">
        <v>687</v>
      </c>
      <c r="B27" s="75"/>
      <c r="C27" s="75"/>
      <c r="D27" s="75"/>
      <c r="E27" s="75"/>
      <c r="F27" s="75"/>
      <c r="G27" s="75"/>
      <c r="H27" s="75"/>
      <c r="I27" s="75"/>
      <c r="J27" s="75"/>
    </row>
    <row r="28" spans="1:10">
      <c r="A28" s="116" t="s">
        <v>688</v>
      </c>
      <c r="B28" s="116"/>
      <c r="C28" s="116"/>
      <c r="D28" s="116"/>
      <c r="E28" s="116"/>
      <c r="F28" s="116"/>
      <c r="G28" s="116"/>
      <c r="H28" s="116"/>
      <c r="I28" s="116"/>
      <c r="J28" s="116"/>
    </row>
    <row r="29" spans="1:10">
      <c r="A29" s="116" t="s">
        <v>689</v>
      </c>
      <c r="B29" s="116"/>
      <c r="C29" s="116"/>
      <c r="D29" s="116"/>
      <c r="E29" s="116"/>
      <c r="F29" s="116"/>
      <c r="G29" s="116"/>
      <c r="H29" s="116"/>
      <c r="I29" s="116"/>
      <c r="J29" s="116"/>
    </row>
    <row r="30" spans="1:10">
      <c r="A30" s="116" t="s">
        <v>690</v>
      </c>
      <c r="B30" s="116"/>
      <c r="C30" s="116"/>
      <c r="D30" s="116"/>
      <c r="E30" s="116"/>
      <c r="F30" s="116"/>
      <c r="G30" s="116"/>
      <c r="H30" s="116"/>
      <c r="I30" s="116"/>
      <c r="J30" s="116"/>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7"/>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83" customWidth="1"/>
    <col min="4" max="4" width="32.75" style="83" customWidth="1"/>
    <col min="5" max="8" width="18.75" style="83" customWidth="1"/>
    <col min="9" max="9" width="17.875" style="83" customWidth="1"/>
    <col min="10" max="12" width="18.75" style="83" customWidth="1"/>
    <col min="13" max="16384" width="9" style="83"/>
  </cols>
  <sheetData>
    <row r="1" s="83" customFormat="1" ht="27" spans="7:7">
      <c r="G1" s="260" t="s">
        <v>114</v>
      </c>
    </row>
    <row r="2" s="83" customFormat="1" ht="14.25" spans="12:12">
      <c r="L2" s="261" t="s">
        <v>115</v>
      </c>
    </row>
    <row r="3" s="83" customFormat="1" ht="14.25" spans="1:12">
      <c r="A3" s="261" t="s">
        <v>2</v>
      </c>
      <c r="L3" s="261" t="s">
        <v>3</v>
      </c>
    </row>
    <row r="4" s="83" customFormat="1" ht="19.5" customHeight="1" spans="1:12">
      <c r="A4" s="220" t="s">
        <v>6</v>
      </c>
      <c r="B4" s="220"/>
      <c r="C4" s="220"/>
      <c r="D4" s="220"/>
      <c r="E4" s="228" t="s">
        <v>97</v>
      </c>
      <c r="F4" s="228" t="s">
        <v>116</v>
      </c>
      <c r="G4" s="228" t="s">
        <v>117</v>
      </c>
      <c r="H4" s="228" t="s">
        <v>118</v>
      </c>
      <c r="I4" s="228"/>
      <c r="J4" s="228" t="s">
        <v>119</v>
      </c>
      <c r="K4" s="228" t="s">
        <v>120</v>
      </c>
      <c r="L4" s="228" t="s">
        <v>121</v>
      </c>
    </row>
    <row r="5" s="83" customFormat="1" ht="19.5" customHeight="1" spans="1:12">
      <c r="A5" s="228" t="s">
        <v>122</v>
      </c>
      <c r="B5" s="228"/>
      <c r="C5" s="228"/>
      <c r="D5" s="220" t="s">
        <v>123</v>
      </c>
      <c r="E5" s="228"/>
      <c r="F5" s="228"/>
      <c r="G5" s="228"/>
      <c r="H5" s="228" t="s">
        <v>124</v>
      </c>
      <c r="I5" s="228" t="s">
        <v>125</v>
      </c>
      <c r="J5" s="228"/>
      <c r="K5" s="228"/>
      <c r="L5" s="228" t="s">
        <v>124</v>
      </c>
    </row>
    <row r="6" s="83" customFormat="1" ht="19.5" customHeight="1" spans="1:12">
      <c r="A6" s="228"/>
      <c r="B6" s="228"/>
      <c r="C6" s="228"/>
      <c r="D6" s="220"/>
      <c r="E6" s="228"/>
      <c r="F6" s="228"/>
      <c r="G6" s="228"/>
      <c r="H6" s="228"/>
      <c r="I6" s="228"/>
      <c r="J6" s="228"/>
      <c r="K6" s="228"/>
      <c r="L6" s="228"/>
    </row>
    <row r="7" s="83" customFormat="1" ht="19.5" customHeight="1" spans="1:12">
      <c r="A7" s="228"/>
      <c r="B7" s="228"/>
      <c r="C7" s="228"/>
      <c r="D7" s="220"/>
      <c r="E7" s="228"/>
      <c r="F7" s="228"/>
      <c r="G7" s="228"/>
      <c r="H7" s="228"/>
      <c r="I7" s="228"/>
      <c r="J7" s="228"/>
      <c r="K7" s="228"/>
      <c r="L7" s="228"/>
    </row>
    <row r="8" s="83" customFormat="1" ht="19.5" customHeight="1" spans="1:12">
      <c r="A8" s="220" t="s">
        <v>126</v>
      </c>
      <c r="B8" s="220" t="s">
        <v>127</v>
      </c>
      <c r="C8" s="220" t="s">
        <v>128</v>
      </c>
      <c r="D8" s="220" t="s">
        <v>10</v>
      </c>
      <c r="E8" s="228" t="s">
        <v>11</v>
      </c>
      <c r="F8" s="228" t="s">
        <v>12</v>
      </c>
      <c r="G8" s="228" t="s">
        <v>20</v>
      </c>
      <c r="H8" s="228" t="s">
        <v>24</v>
      </c>
      <c r="I8" s="228" t="s">
        <v>28</v>
      </c>
      <c r="J8" s="228" t="s">
        <v>32</v>
      </c>
      <c r="K8" s="228" t="s">
        <v>36</v>
      </c>
      <c r="L8" s="228" t="s">
        <v>40</v>
      </c>
    </row>
    <row r="9" s="83" customFormat="1" ht="19.5" customHeight="1" spans="1:12">
      <c r="A9" s="220"/>
      <c r="B9" s="220"/>
      <c r="C9" s="220"/>
      <c r="D9" s="220" t="s">
        <v>129</v>
      </c>
      <c r="E9" s="224">
        <v>40249635.96</v>
      </c>
      <c r="F9" s="224">
        <v>39949635.96</v>
      </c>
      <c r="G9" s="224">
        <v>0</v>
      </c>
      <c r="H9" s="224">
        <v>0</v>
      </c>
      <c r="I9" s="224"/>
      <c r="J9" s="224">
        <v>0</v>
      </c>
      <c r="K9" s="224">
        <v>0</v>
      </c>
      <c r="L9" s="224">
        <v>300000</v>
      </c>
    </row>
    <row r="10" s="83" customFormat="1" ht="19.5" customHeight="1" spans="1:12">
      <c r="A10" s="254" t="s">
        <v>130</v>
      </c>
      <c r="B10" s="254"/>
      <c r="C10" s="254"/>
      <c r="D10" s="254" t="s">
        <v>131</v>
      </c>
      <c r="E10" s="224">
        <v>864083.68</v>
      </c>
      <c r="F10" s="224">
        <v>864083.68</v>
      </c>
      <c r="G10" s="224">
        <v>0</v>
      </c>
      <c r="H10" s="224">
        <v>0</v>
      </c>
      <c r="I10" s="224"/>
      <c r="J10" s="224">
        <v>0</v>
      </c>
      <c r="K10" s="224">
        <v>0</v>
      </c>
      <c r="L10" s="224">
        <v>0</v>
      </c>
    </row>
    <row r="11" s="83" customFormat="1" ht="19.5" customHeight="1" spans="1:12">
      <c r="A11" s="254" t="s">
        <v>132</v>
      </c>
      <c r="B11" s="254"/>
      <c r="C11" s="254"/>
      <c r="D11" s="254" t="s">
        <v>133</v>
      </c>
      <c r="E11" s="224">
        <v>749167.68</v>
      </c>
      <c r="F11" s="224">
        <v>749167.68</v>
      </c>
      <c r="G11" s="224">
        <v>0</v>
      </c>
      <c r="H11" s="224">
        <v>0</v>
      </c>
      <c r="I11" s="224"/>
      <c r="J11" s="224">
        <v>0</v>
      </c>
      <c r="K11" s="224">
        <v>0</v>
      </c>
      <c r="L11" s="224">
        <v>0</v>
      </c>
    </row>
    <row r="12" s="83" customFormat="1" ht="19.5" customHeight="1" spans="1:12">
      <c r="A12" s="254" t="s">
        <v>134</v>
      </c>
      <c r="B12" s="254"/>
      <c r="C12" s="254"/>
      <c r="D12" s="254" t="s">
        <v>135</v>
      </c>
      <c r="E12" s="224">
        <v>743567.68</v>
      </c>
      <c r="F12" s="224">
        <v>743567.68</v>
      </c>
      <c r="G12" s="224">
        <v>0</v>
      </c>
      <c r="H12" s="224">
        <v>0</v>
      </c>
      <c r="I12" s="224"/>
      <c r="J12" s="224">
        <v>0</v>
      </c>
      <c r="K12" s="224">
        <v>0</v>
      </c>
      <c r="L12" s="224">
        <v>0</v>
      </c>
    </row>
    <row r="13" s="83" customFormat="1" ht="19.5" customHeight="1" spans="1:12">
      <c r="A13" s="254" t="s">
        <v>136</v>
      </c>
      <c r="B13" s="254"/>
      <c r="C13" s="254"/>
      <c r="D13" s="254" t="s">
        <v>137</v>
      </c>
      <c r="E13" s="224">
        <v>5600</v>
      </c>
      <c r="F13" s="224">
        <v>5600</v>
      </c>
      <c r="G13" s="224">
        <v>0</v>
      </c>
      <c r="H13" s="224">
        <v>0</v>
      </c>
      <c r="I13" s="224"/>
      <c r="J13" s="224">
        <v>0</v>
      </c>
      <c r="K13" s="224">
        <v>0</v>
      </c>
      <c r="L13" s="224">
        <v>0</v>
      </c>
    </row>
    <row r="14" s="83" customFormat="1" ht="19.5" customHeight="1" spans="1:12">
      <c r="A14" s="254" t="s">
        <v>138</v>
      </c>
      <c r="B14" s="254"/>
      <c r="C14" s="254"/>
      <c r="D14" s="254" t="s">
        <v>139</v>
      </c>
      <c r="E14" s="224">
        <v>114916</v>
      </c>
      <c r="F14" s="224">
        <v>114916</v>
      </c>
      <c r="G14" s="224">
        <v>0</v>
      </c>
      <c r="H14" s="224">
        <v>0</v>
      </c>
      <c r="I14" s="224"/>
      <c r="J14" s="224">
        <v>0</v>
      </c>
      <c r="K14" s="224">
        <v>0</v>
      </c>
      <c r="L14" s="224">
        <v>0</v>
      </c>
    </row>
    <row r="15" s="83" customFormat="1" ht="19.5" customHeight="1" spans="1:12">
      <c r="A15" s="254" t="s">
        <v>140</v>
      </c>
      <c r="B15" s="254"/>
      <c r="C15" s="254"/>
      <c r="D15" s="254" t="s">
        <v>141</v>
      </c>
      <c r="E15" s="224">
        <v>114916</v>
      </c>
      <c r="F15" s="224">
        <v>114916</v>
      </c>
      <c r="G15" s="224">
        <v>0</v>
      </c>
      <c r="H15" s="224">
        <v>0</v>
      </c>
      <c r="I15" s="224"/>
      <c r="J15" s="224">
        <v>0</v>
      </c>
      <c r="K15" s="224">
        <v>0</v>
      </c>
      <c r="L15" s="224">
        <v>0</v>
      </c>
    </row>
    <row r="16" s="83" customFormat="1" ht="19.5" customHeight="1" spans="1:12">
      <c r="A16" s="254" t="s">
        <v>142</v>
      </c>
      <c r="B16" s="254"/>
      <c r="C16" s="254"/>
      <c r="D16" s="254" t="s">
        <v>143</v>
      </c>
      <c r="E16" s="224">
        <v>1139867.77</v>
      </c>
      <c r="F16" s="224">
        <v>1139867.77</v>
      </c>
      <c r="G16" s="224">
        <v>0</v>
      </c>
      <c r="H16" s="224">
        <v>0</v>
      </c>
      <c r="I16" s="224"/>
      <c r="J16" s="224">
        <v>0</v>
      </c>
      <c r="K16" s="224">
        <v>0</v>
      </c>
      <c r="L16" s="224">
        <v>0</v>
      </c>
    </row>
    <row r="17" s="83" customFormat="1" ht="19.5" customHeight="1" spans="1:12">
      <c r="A17" s="254" t="s">
        <v>144</v>
      </c>
      <c r="B17" s="254"/>
      <c r="C17" s="254"/>
      <c r="D17" s="254" t="s">
        <v>145</v>
      </c>
      <c r="E17" s="224">
        <v>1139867.77</v>
      </c>
      <c r="F17" s="224">
        <v>1139867.77</v>
      </c>
      <c r="G17" s="224">
        <v>0</v>
      </c>
      <c r="H17" s="224">
        <v>0</v>
      </c>
      <c r="I17" s="224"/>
      <c r="J17" s="224">
        <v>0</v>
      </c>
      <c r="K17" s="224">
        <v>0</v>
      </c>
      <c r="L17" s="224">
        <v>0</v>
      </c>
    </row>
    <row r="18" s="83" customFormat="1" ht="19.5" customHeight="1" spans="1:12">
      <c r="A18" s="254" t="s">
        <v>146</v>
      </c>
      <c r="B18" s="254"/>
      <c r="C18" s="254"/>
      <c r="D18" s="254" t="s">
        <v>147</v>
      </c>
      <c r="E18" s="224">
        <v>436218.53</v>
      </c>
      <c r="F18" s="224">
        <v>436218.53</v>
      </c>
      <c r="G18" s="224">
        <v>0</v>
      </c>
      <c r="H18" s="224">
        <v>0</v>
      </c>
      <c r="I18" s="224"/>
      <c r="J18" s="224">
        <v>0</v>
      </c>
      <c r="K18" s="224">
        <v>0</v>
      </c>
      <c r="L18" s="224">
        <v>0</v>
      </c>
    </row>
    <row r="19" s="83" customFormat="1" ht="19.5" customHeight="1" spans="1:12">
      <c r="A19" s="254" t="s">
        <v>148</v>
      </c>
      <c r="B19" s="254"/>
      <c r="C19" s="254"/>
      <c r="D19" s="254" t="s">
        <v>149</v>
      </c>
      <c r="E19" s="224">
        <v>285869.18</v>
      </c>
      <c r="F19" s="224">
        <v>285869.18</v>
      </c>
      <c r="G19" s="224">
        <v>0</v>
      </c>
      <c r="H19" s="224">
        <v>0</v>
      </c>
      <c r="I19" s="224"/>
      <c r="J19" s="224">
        <v>0</v>
      </c>
      <c r="K19" s="224">
        <v>0</v>
      </c>
      <c r="L19" s="224">
        <v>0</v>
      </c>
    </row>
    <row r="20" s="83" customFormat="1" ht="19.5" customHeight="1" spans="1:12">
      <c r="A20" s="254" t="s">
        <v>150</v>
      </c>
      <c r="B20" s="254"/>
      <c r="C20" s="254"/>
      <c r="D20" s="254" t="s">
        <v>151</v>
      </c>
      <c r="E20" s="224">
        <v>391013.88</v>
      </c>
      <c r="F20" s="224">
        <v>391013.88</v>
      </c>
      <c r="G20" s="224">
        <v>0</v>
      </c>
      <c r="H20" s="224">
        <v>0</v>
      </c>
      <c r="I20" s="224"/>
      <c r="J20" s="224">
        <v>0</v>
      </c>
      <c r="K20" s="224">
        <v>0</v>
      </c>
      <c r="L20" s="224">
        <v>0</v>
      </c>
    </row>
    <row r="21" s="83" customFormat="1" ht="19.5" customHeight="1" spans="1:12">
      <c r="A21" s="254" t="s">
        <v>152</v>
      </c>
      <c r="B21" s="254"/>
      <c r="C21" s="254"/>
      <c r="D21" s="254" t="s">
        <v>153</v>
      </c>
      <c r="E21" s="224">
        <v>26766.18</v>
      </c>
      <c r="F21" s="224">
        <v>26766.18</v>
      </c>
      <c r="G21" s="224">
        <v>0</v>
      </c>
      <c r="H21" s="224">
        <v>0</v>
      </c>
      <c r="I21" s="224"/>
      <c r="J21" s="224">
        <v>0</v>
      </c>
      <c r="K21" s="224">
        <v>0</v>
      </c>
      <c r="L21" s="224">
        <v>0</v>
      </c>
    </row>
    <row r="22" s="83" customFormat="1" ht="19.5" customHeight="1" spans="1:12">
      <c r="A22" s="254" t="s">
        <v>154</v>
      </c>
      <c r="B22" s="254"/>
      <c r="C22" s="254"/>
      <c r="D22" s="254" t="s">
        <v>155</v>
      </c>
      <c r="E22" s="224">
        <v>9468578.17</v>
      </c>
      <c r="F22" s="224">
        <v>9168578.17</v>
      </c>
      <c r="G22" s="224">
        <v>0</v>
      </c>
      <c r="H22" s="224">
        <v>0</v>
      </c>
      <c r="I22" s="224"/>
      <c r="J22" s="224">
        <v>0</v>
      </c>
      <c r="K22" s="224">
        <v>0</v>
      </c>
      <c r="L22" s="224">
        <v>300000</v>
      </c>
    </row>
    <row r="23" s="83" customFormat="1" ht="19.5" customHeight="1" spans="1:12">
      <c r="A23" s="254" t="s">
        <v>156</v>
      </c>
      <c r="B23" s="254"/>
      <c r="C23" s="254"/>
      <c r="D23" s="254" t="s">
        <v>157</v>
      </c>
      <c r="E23" s="224">
        <v>1000000</v>
      </c>
      <c r="F23" s="224">
        <v>700000</v>
      </c>
      <c r="G23" s="224">
        <v>0</v>
      </c>
      <c r="H23" s="224">
        <v>0</v>
      </c>
      <c r="I23" s="224"/>
      <c r="J23" s="224">
        <v>0</v>
      </c>
      <c r="K23" s="224">
        <v>0</v>
      </c>
      <c r="L23" s="224">
        <v>300000</v>
      </c>
    </row>
    <row r="24" s="83" customFormat="1" ht="19.5" customHeight="1" spans="1:12">
      <c r="A24" s="254" t="s">
        <v>158</v>
      </c>
      <c r="B24" s="254"/>
      <c r="C24" s="254"/>
      <c r="D24" s="254" t="s">
        <v>159</v>
      </c>
      <c r="E24" s="224">
        <v>1000000</v>
      </c>
      <c r="F24" s="224">
        <v>700000</v>
      </c>
      <c r="G24" s="224">
        <v>0</v>
      </c>
      <c r="H24" s="224">
        <v>0</v>
      </c>
      <c r="I24" s="224"/>
      <c r="J24" s="224">
        <v>0</v>
      </c>
      <c r="K24" s="224">
        <v>0</v>
      </c>
      <c r="L24" s="224">
        <v>300000</v>
      </c>
    </row>
    <row r="25" s="83" customFormat="1" ht="19.5" customHeight="1" spans="1:12">
      <c r="A25" s="254" t="s">
        <v>160</v>
      </c>
      <c r="B25" s="254"/>
      <c r="C25" s="254"/>
      <c r="D25" s="254" t="s">
        <v>161</v>
      </c>
      <c r="E25" s="224">
        <v>3579270</v>
      </c>
      <c r="F25" s="224">
        <v>3579270</v>
      </c>
      <c r="G25" s="224">
        <v>0</v>
      </c>
      <c r="H25" s="224">
        <v>0</v>
      </c>
      <c r="I25" s="224"/>
      <c r="J25" s="224">
        <v>0</v>
      </c>
      <c r="K25" s="224">
        <v>0</v>
      </c>
      <c r="L25" s="224">
        <v>0</v>
      </c>
    </row>
    <row r="26" s="83" customFormat="1" ht="19.5" customHeight="1" spans="1:12">
      <c r="A26" s="254" t="s">
        <v>162</v>
      </c>
      <c r="B26" s="254"/>
      <c r="C26" s="254"/>
      <c r="D26" s="254" t="s">
        <v>163</v>
      </c>
      <c r="E26" s="224">
        <v>3295870</v>
      </c>
      <c r="F26" s="224">
        <v>3295870</v>
      </c>
      <c r="G26" s="224">
        <v>0</v>
      </c>
      <c r="H26" s="224">
        <v>0</v>
      </c>
      <c r="I26" s="224"/>
      <c r="J26" s="224">
        <v>0</v>
      </c>
      <c r="K26" s="224">
        <v>0</v>
      </c>
      <c r="L26" s="224">
        <v>0</v>
      </c>
    </row>
    <row r="27" s="83" customFormat="1" ht="19.5" customHeight="1" spans="1:12">
      <c r="A27" s="254" t="s">
        <v>164</v>
      </c>
      <c r="B27" s="254"/>
      <c r="C27" s="254"/>
      <c r="D27" s="254" t="s">
        <v>165</v>
      </c>
      <c r="E27" s="224">
        <v>275400</v>
      </c>
      <c r="F27" s="224">
        <v>275400</v>
      </c>
      <c r="G27" s="224">
        <v>0</v>
      </c>
      <c r="H27" s="224">
        <v>0</v>
      </c>
      <c r="I27" s="224"/>
      <c r="J27" s="224">
        <v>0</v>
      </c>
      <c r="K27" s="224">
        <v>0</v>
      </c>
      <c r="L27" s="224">
        <v>0</v>
      </c>
    </row>
    <row r="28" s="83" customFormat="1" ht="19.5" customHeight="1" spans="1:12">
      <c r="A28" s="254" t="s">
        <v>166</v>
      </c>
      <c r="B28" s="254"/>
      <c r="C28" s="254"/>
      <c r="D28" s="254" t="s">
        <v>167</v>
      </c>
      <c r="E28" s="224">
        <v>8000</v>
      </c>
      <c r="F28" s="224">
        <v>8000</v>
      </c>
      <c r="G28" s="224">
        <v>0</v>
      </c>
      <c r="H28" s="224">
        <v>0</v>
      </c>
      <c r="I28" s="224"/>
      <c r="J28" s="224">
        <v>0</v>
      </c>
      <c r="K28" s="224">
        <v>0</v>
      </c>
      <c r="L28" s="224">
        <v>0</v>
      </c>
    </row>
    <row r="29" s="83" customFormat="1" ht="19.5" customHeight="1" spans="1:12">
      <c r="A29" s="254" t="s">
        <v>168</v>
      </c>
      <c r="B29" s="254"/>
      <c r="C29" s="254"/>
      <c r="D29" s="254" t="s">
        <v>169</v>
      </c>
      <c r="E29" s="224">
        <v>4889308.17</v>
      </c>
      <c r="F29" s="224">
        <v>4889308.17</v>
      </c>
      <c r="G29" s="224">
        <v>0</v>
      </c>
      <c r="H29" s="224">
        <v>0</v>
      </c>
      <c r="I29" s="224"/>
      <c r="J29" s="224">
        <v>0</v>
      </c>
      <c r="K29" s="224">
        <v>0</v>
      </c>
      <c r="L29" s="224">
        <v>0</v>
      </c>
    </row>
    <row r="30" s="83" customFormat="1" ht="19.5" customHeight="1" spans="1:12">
      <c r="A30" s="254" t="s">
        <v>170</v>
      </c>
      <c r="B30" s="254"/>
      <c r="C30" s="254"/>
      <c r="D30" s="254" t="s">
        <v>171</v>
      </c>
      <c r="E30" s="224">
        <v>4356777.17</v>
      </c>
      <c r="F30" s="224">
        <v>4356777.17</v>
      </c>
      <c r="G30" s="224">
        <v>0</v>
      </c>
      <c r="H30" s="224">
        <v>0</v>
      </c>
      <c r="I30" s="224"/>
      <c r="J30" s="224">
        <v>0</v>
      </c>
      <c r="K30" s="224">
        <v>0</v>
      </c>
      <c r="L30" s="224">
        <v>0</v>
      </c>
    </row>
    <row r="31" s="83" customFormat="1" ht="19.5" customHeight="1" spans="1:12">
      <c r="A31" s="254" t="s">
        <v>172</v>
      </c>
      <c r="B31" s="254"/>
      <c r="C31" s="254"/>
      <c r="D31" s="254" t="s">
        <v>173</v>
      </c>
      <c r="E31" s="224">
        <v>532531</v>
      </c>
      <c r="F31" s="224">
        <v>532531</v>
      </c>
      <c r="G31" s="224">
        <v>0</v>
      </c>
      <c r="H31" s="224">
        <v>0</v>
      </c>
      <c r="I31" s="224"/>
      <c r="J31" s="224">
        <v>0</v>
      </c>
      <c r="K31" s="224">
        <v>0</v>
      </c>
      <c r="L31" s="224">
        <v>0</v>
      </c>
    </row>
    <row r="32" s="83" customFormat="1" ht="19.5" customHeight="1" spans="1:12">
      <c r="A32" s="254" t="s">
        <v>174</v>
      </c>
      <c r="B32" s="254"/>
      <c r="C32" s="254"/>
      <c r="D32" s="254" t="s">
        <v>175</v>
      </c>
      <c r="E32" s="224">
        <v>27717514.34</v>
      </c>
      <c r="F32" s="224">
        <v>27717514.34</v>
      </c>
      <c r="G32" s="224">
        <v>0</v>
      </c>
      <c r="H32" s="224">
        <v>0</v>
      </c>
      <c r="I32" s="224"/>
      <c r="J32" s="224">
        <v>0</v>
      </c>
      <c r="K32" s="224">
        <v>0</v>
      </c>
      <c r="L32" s="224">
        <v>0</v>
      </c>
    </row>
    <row r="33" s="83" customFormat="1" ht="19.5" customHeight="1" spans="1:12">
      <c r="A33" s="254" t="s">
        <v>176</v>
      </c>
      <c r="B33" s="254"/>
      <c r="C33" s="254"/>
      <c r="D33" s="254" t="s">
        <v>177</v>
      </c>
      <c r="E33" s="224">
        <v>27360991.34</v>
      </c>
      <c r="F33" s="224">
        <v>27360991.34</v>
      </c>
      <c r="G33" s="224">
        <v>0</v>
      </c>
      <c r="H33" s="224">
        <v>0</v>
      </c>
      <c r="I33" s="224"/>
      <c r="J33" s="224">
        <v>0</v>
      </c>
      <c r="K33" s="224">
        <v>0</v>
      </c>
      <c r="L33" s="224">
        <v>0</v>
      </c>
    </row>
    <row r="34" s="83" customFormat="1" ht="19.5" customHeight="1" spans="1:12">
      <c r="A34" s="254" t="s">
        <v>178</v>
      </c>
      <c r="B34" s="254"/>
      <c r="C34" s="254"/>
      <c r="D34" s="254" t="s">
        <v>179</v>
      </c>
      <c r="E34" s="224">
        <v>2640736.52</v>
      </c>
      <c r="F34" s="224">
        <v>2640736.52</v>
      </c>
      <c r="G34" s="224">
        <v>0</v>
      </c>
      <c r="H34" s="224">
        <v>0</v>
      </c>
      <c r="I34" s="224"/>
      <c r="J34" s="224">
        <v>0</v>
      </c>
      <c r="K34" s="224">
        <v>0</v>
      </c>
      <c r="L34" s="224">
        <v>0</v>
      </c>
    </row>
    <row r="35" s="83" customFormat="1" ht="19.5" customHeight="1" spans="1:12">
      <c r="A35" s="254" t="s">
        <v>180</v>
      </c>
      <c r="B35" s="254"/>
      <c r="C35" s="254"/>
      <c r="D35" s="254" t="s">
        <v>181</v>
      </c>
      <c r="E35" s="224">
        <v>8363041.89</v>
      </c>
      <c r="F35" s="224">
        <v>8363041.89</v>
      </c>
      <c r="G35" s="224">
        <v>0</v>
      </c>
      <c r="H35" s="224">
        <v>0</v>
      </c>
      <c r="I35" s="224"/>
      <c r="J35" s="224">
        <v>0</v>
      </c>
      <c r="K35" s="224">
        <v>0</v>
      </c>
      <c r="L35" s="224">
        <v>0</v>
      </c>
    </row>
    <row r="36" s="83" customFormat="1" ht="19.5" customHeight="1" spans="1:12">
      <c r="A36" s="254" t="s">
        <v>182</v>
      </c>
      <c r="B36" s="254"/>
      <c r="C36" s="254"/>
      <c r="D36" s="254" t="s">
        <v>183</v>
      </c>
      <c r="E36" s="224">
        <v>1000000</v>
      </c>
      <c r="F36" s="224">
        <v>1000000</v>
      </c>
      <c r="G36" s="224">
        <v>0</v>
      </c>
      <c r="H36" s="224">
        <v>0</v>
      </c>
      <c r="I36" s="224"/>
      <c r="J36" s="224">
        <v>0</v>
      </c>
      <c r="K36" s="224">
        <v>0</v>
      </c>
      <c r="L36" s="224">
        <v>0</v>
      </c>
    </row>
    <row r="37" s="83" customFormat="1" ht="19.5" customHeight="1" spans="1:12">
      <c r="A37" s="254" t="s">
        <v>184</v>
      </c>
      <c r="B37" s="254"/>
      <c r="C37" s="254"/>
      <c r="D37" s="254" t="s">
        <v>185</v>
      </c>
      <c r="E37" s="224">
        <v>5056519.55</v>
      </c>
      <c r="F37" s="224">
        <v>5056519.55</v>
      </c>
      <c r="G37" s="224">
        <v>0</v>
      </c>
      <c r="H37" s="224">
        <v>0</v>
      </c>
      <c r="I37" s="224"/>
      <c r="J37" s="224">
        <v>0</v>
      </c>
      <c r="K37" s="224">
        <v>0</v>
      </c>
      <c r="L37" s="224">
        <v>0</v>
      </c>
    </row>
    <row r="38" s="83" customFormat="1" ht="19.5" customHeight="1" spans="1:12">
      <c r="A38" s="254" t="s">
        <v>186</v>
      </c>
      <c r="B38" s="254"/>
      <c r="C38" s="254"/>
      <c r="D38" s="254" t="s">
        <v>187</v>
      </c>
      <c r="E38" s="224">
        <v>5035938.05</v>
      </c>
      <c r="F38" s="224">
        <v>5035938.05</v>
      </c>
      <c r="G38" s="224">
        <v>0</v>
      </c>
      <c r="H38" s="224">
        <v>0</v>
      </c>
      <c r="I38" s="224"/>
      <c r="J38" s="224">
        <v>0</v>
      </c>
      <c r="K38" s="224">
        <v>0</v>
      </c>
      <c r="L38" s="224">
        <v>0</v>
      </c>
    </row>
    <row r="39" s="83" customFormat="1" ht="19.5" customHeight="1" spans="1:12">
      <c r="A39" s="254" t="s">
        <v>188</v>
      </c>
      <c r="B39" s="254"/>
      <c r="C39" s="254"/>
      <c r="D39" s="254" t="s">
        <v>189</v>
      </c>
      <c r="E39" s="224">
        <v>2000000</v>
      </c>
      <c r="F39" s="224">
        <v>2000000</v>
      </c>
      <c r="G39" s="224">
        <v>0</v>
      </c>
      <c r="H39" s="224">
        <v>0</v>
      </c>
      <c r="I39" s="224"/>
      <c r="J39" s="224">
        <v>0</v>
      </c>
      <c r="K39" s="224">
        <v>0</v>
      </c>
      <c r="L39" s="224">
        <v>0</v>
      </c>
    </row>
    <row r="40" s="83" customFormat="1" ht="19.5" customHeight="1" spans="1:12">
      <c r="A40" s="254" t="s">
        <v>190</v>
      </c>
      <c r="B40" s="254"/>
      <c r="C40" s="254"/>
      <c r="D40" s="254" t="s">
        <v>191</v>
      </c>
      <c r="E40" s="224">
        <v>1909955.65</v>
      </c>
      <c r="F40" s="224">
        <v>1909955.65</v>
      </c>
      <c r="G40" s="224">
        <v>0</v>
      </c>
      <c r="H40" s="224">
        <v>0</v>
      </c>
      <c r="I40" s="224"/>
      <c r="J40" s="224">
        <v>0</v>
      </c>
      <c r="K40" s="224">
        <v>0</v>
      </c>
      <c r="L40" s="224">
        <v>0</v>
      </c>
    </row>
    <row r="41" s="83" customFormat="1" ht="19.5" customHeight="1" spans="1:12">
      <c r="A41" s="254" t="s">
        <v>192</v>
      </c>
      <c r="B41" s="254"/>
      <c r="C41" s="254"/>
      <c r="D41" s="254" t="s">
        <v>193</v>
      </c>
      <c r="E41" s="224">
        <v>1354799.68</v>
      </c>
      <c r="F41" s="224">
        <v>1354799.68</v>
      </c>
      <c r="G41" s="224">
        <v>0</v>
      </c>
      <c r="H41" s="224">
        <v>0</v>
      </c>
      <c r="I41" s="224"/>
      <c r="J41" s="224">
        <v>0</v>
      </c>
      <c r="K41" s="224">
        <v>0</v>
      </c>
      <c r="L41" s="224">
        <v>0</v>
      </c>
    </row>
    <row r="42" s="83" customFormat="1" ht="19.5" customHeight="1" spans="1:12">
      <c r="A42" s="254" t="s">
        <v>194</v>
      </c>
      <c r="B42" s="254"/>
      <c r="C42" s="254"/>
      <c r="D42" s="254" t="s">
        <v>195</v>
      </c>
      <c r="E42" s="224">
        <v>356523</v>
      </c>
      <c r="F42" s="224">
        <v>356523</v>
      </c>
      <c r="G42" s="224">
        <v>0</v>
      </c>
      <c r="H42" s="224">
        <v>0</v>
      </c>
      <c r="I42" s="224"/>
      <c r="J42" s="224">
        <v>0</v>
      </c>
      <c r="K42" s="224">
        <v>0</v>
      </c>
      <c r="L42" s="224">
        <v>0</v>
      </c>
    </row>
    <row r="43" s="83" customFormat="1" ht="19.5" customHeight="1" spans="1:12">
      <c r="A43" s="254" t="s">
        <v>196</v>
      </c>
      <c r="B43" s="254"/>
      <c r="C43" s="254"/>
      <c r="D43" s="254" t="s">
        <v>197</v>
      </c>
      <c r="E43" s="224">
        <v>356523</v>
      </c>
      <c r="F43" s="224">
        <v>356523</v>
      </c>
      <c r="G43" s="224">
        <v>0</v>
      </c>
      <c r="H43" s="224">
        <v>0</v>
      </c>
      <c r="I43" s="224"/>
      <c r="J43" s="224">
        <v>0</v>
      </c>
      <c r="K43" s="224">
        <v>0</v>
      </c>
      <c r="L43" s="224">
        <v>0</v>
      </c>
    </row>
    <row r="44" s="83" customFormat="1" ht="19.5" customHeight="1" spans="1:12">
      <c r="A44" s="254" t="s">
        <v>198</v>
      </c>
      <c r="B44" s="254"/>
      <c r="C44" s="254"/>
      <c r="D44" s="254" t="s">
        <v>199</v>
      </c>
      <c r="E44" s="224">
        <v>1059592</v>
      </c>
      <c r="F44" s="224">
        <v>1059592</v>
      </c>
      <c r="G44" s="224">
        <v>0</v>
      </c>
      <c r="H44" s="224">
        <v>0</v>
      </c>
      <c r="I44" s="224"/>
      <c r="J44" s="224">
        <v>0</v>
      </c>
      <c r="K44" s="224">
        <v>0</v>
      </c>
      <c r="L44" s="224">
        <v>0</v>
      </c>
    </row>
    <row r="45" s="83" customFormat="1" ht="19.5" customHeight="1" spans="1:12">
      <c r="A45" s="254" t="s">
        <v>200</v>
      </c>
      <c r="B45" s="254"/>
      <c r="C45" s="254"/>
      <c r="D45" s="254" t="s">
        <v>201</v>
      </c>
      <c r="E45" s="224">
        <v>1059592</v>
      </c>
      <c r="F45" s="224">
        <v>1059592</v>
      </c>
      <c r="G45" s="224">
        <v>0</v>
      </c>
      <c r="H45" s="224">
        <v>0</v>
      </c>
      <c r="I45" s="224"/>
      <c r="J45" s="224">
        <v>0</v>
      </c>
      <c r="K45" s="224">
        <v>0</v>
      </c>
      <c r="L45" s="224">
        <v>0</v>
      </c>
    </row>
    <row r="46" s="83" customFormat="1" ht="19.5" customHeight="1" spans="1:12">
      <c r="A46" s="254" t="s">
        <v>202</v>
      </c>
      <c r="B46" s="254"/>
      <c r="C46" s="254"/>
      <c r="D46" s="254" t="s">
        <v>203</v>
      </c>
      <c r="E46" s="224">
        <v>1059592</v>
      </c>
      <c r="F46" s="224">
        <v>1059592</v>
      </c>
      <c r="G46" s="224">
        <v>0</v>
      </c>
      <c r="H46" s="224">
        <v>0</v>
      </c>
      <c r="I46" s="224"/>
      <c r="J46" s="224">
        <v>0</v>
      </c>
      <c r="K46" s="224">
        <v>0</v>
      </c>
      <c r="L46" s="224">
        <v>0</v>
      </c>
    </row>
    <row r="47" s="83" customFormat="1" ht="19.5" customHeight="1" spans="1:12">
      <c r="A47" s="254" t="s">
        <v>204</v>
      </c>
      <c r="B47" s="254"/>
      <c r="C47" s="254"/>
      <c r="D47" s="254"/>
      <c r="E47" s="254"/>
      <c r="F47" s="254"/>
      <c r="G47" s="254"/>
      <c r="H47" s="254"/>
      <c r="I47" s="254"/>
      <c r="J47" s="254"/>
      <c r="K47" s="254"/>
      <c r="L47" s="254"/>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topLeftCell="A3" workbookViewId="0">
      <selection activeCell="B12" sqref="B12:E12"/>
    </sheetView>
  </sheetViews>
  <sheetFormatPr defaultColWidth="9" defaultRowHeight="13.5"/>
  <cols>
    <col min="3" max="3" width="25.2166666666667" customWidth="1"/>
    <col min="5" max="5" width="23" customWidth="1"/>
  </cols>
  <sheetData>
    <row r="1" spans="1:10">
      <c r="A1" s="86" t="s">
        <v>641</v>
      </c>
      <c r="B1" s="86"/>
      <c r="C1" s="86"/>
      <c r="D1" s="86"/>
      <c r="E1" s="86"/>
      <c r="F1" s="86"/>
      <c r="G1" s="86"/>
      <c r="H1" s="86"/>
      <c r="I1" s="86"/>
      <c r="J1" s="86"/>
    </row>
    <row r="2" ht="22.5" spans="1:10">
      <c r="A2" s="69" t="s">
        <v>642</v>
      </c>
      <c r="B2" s="69"/>
      <c r="C2" s="69"/>
      <c r="D2" s="69"/>
      <c r="E2" s="69"/>
      <c r="F2" s="69"/>
      <c r="G2" s="69"/>
      <c r="H2" s="69"/>
      <c r="I2" s="69"/>
      <c r="J2" s="69"/>
    </row>
    <row r="3" spans="1:10">
      <c r="A3" s="107" t="s">
        <v>745</v>
      </c>
      <c r="B3" s="108"/>
      <c r="C3" s="108"/>
      <c r="D3" s="108"/>
      <c r="E3" s="108"/>
      <c r="F3" s="108"/>
      <c r="G3" s="108"/>
      <c r="H3" s="108"/>
      <c r="I3" s="108"/>
      <c r="J3" s="108"/>
    </row>
    <row r="4" spans="1:10">
      <c r="A4" s="3" t="s">
        <v>644</v>
      </c>
      <c r="B4" s="3"/>
      <c r="C4" s="4" t="s">
        <v>746</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3295870</v>
      </c>
      <c r="F7" s="8">
        <v>3295870</v>
      </c>
      <c r="G7" s="9">
        <v>10</v>
      </c>
      <c r="H7" s="10" t="str">
        <f t="shared" ref="H7:H10" si="0">IF(E7&gt;0,ROUND(F7/E7,3)*100&amp;"%","—")</f>
        <v>100%</v>
      </c>
      <c r="I7" s="13">
        <v>10</v>
      </c>
      <c r="J7" s="13"/>
    </row>
    <row r="8" ht="24" spans="1:10">
      <c r="A8" s="6"/>
      <c r="B8" s="6"/>
      <c r="C8" s="7" t="s">
        <v>653</v>
      </c>
      <c r="D8" s="8"/>
      <c r="E8" s="8">
        <v>3295870</v>
      </c>
      <c r="F8" s="8">
        <v>3295870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64.05" customHeight="1" spans="1:10">
      <c r="A12" s="6"/>
      <c r="B12" s="14" t="s">
        <v>747</v>
      </c>
      <c r="C12" s="15"/>
      <c r="D12" s="15"/>
      <c r="E12" s="16"/>
      <c r="F12" s="13" t="s">
        <v>730</v>
      </c>
      <c r="G12" s="13"/>
      <c r="H12" s="13"/>
      <c r="I12" s="13"/>
      <c r="J12" s="13"/>
    </row>
    <row r="13" ht="15" customHeight="1" spans="1:10">
      <c r="A13" s="18" t="s">
        <v>612</v>
      </c>
      <c r="B13" s="19"/>
      <c r="C13" s="20"/>
      <c r="D13" s="18" t="s">
        <v>661</v>
      </c>
      <c r="E13" s="19"/>
      <c r="F13" s="20"/>
      <c r="G13" s="21" t="s">
        <v>616</v>
      </c>
      <c r="H13" s="21" t="s">
        <v>662</v>
      </c>
      <c r="I13" s="21" t="s">
        <v>652</v>
      </c>
      <c r="J13" s="21" t="s">
        <v>617</v>
      </c>
    </row>
    <row r="14" ht="15" customHeight="1" spans="1:10">
      <c r="A14" s="22" t="s">
        <v>618</v>
      </c>
      <c r="B14" s="6" t="s">
        <v>619</v>
      </c>
      <c r="C14" s="6" t="s">
        <v>620</v>
      </c>
      <c r="D14" s="6" t="s">
        <v>613</v>
      </c>
      <c r="E14" s="6" t="s">
        <v>614</v>
      </c>
      <c r="F14" s="23" t="s">
        <v>615</v>
      </c>
      <c r="G14" s="24"/>
      <c r="H14" s="24"/>
      <c r="I14" s="24"/>
      <c r="J14" s="24"/>
    </row>
    <row r="15" ht="15" customHeight="1" spans="1:10">
      <c r="A15" s="6" t="s">
        <v>621</v>
      </c>
      <c r="B15" s="25" t="s">
        <v>622</v>
      </c>
      <c r="C15" s="32" t="s">
        <v>748</v>
      </c>
      <c r="D15" s="58" t="s">
        <v>697</v>
      </c>
      <c r="E15" s="109">
        <v>373</v>
      </c>
      <c r="F15" s="23" t="s">
        <v>698</v>
      </c>
      <c r="G15" s="24">
        <v>373</v>
      </c>
      <c r="H15" s="59">
        <v>30</v>
      </c>
      <c r="I15" s="77">
        <v>30</v>
      </c>
      <c r="J15" s="24"/>
    </row>
    <row r="16" ht="15" customHeight="1" spans="1:10">
      <c r="A16" s="6"/>
      <c r="B16" s="25" t="s">
        <v>622</v>
      </c>
      <c r="C16" s="32" t="s">
        <v>749</v>
      </c>
      <c r="D16" s="58" t="s">
        <v>697</v>
      </c>
      <c r="E16" s="6">
        <v>1</v>
      </c>
      <c r="F16" s="23" t="s">
        <v>750</v>
      </c>
      <c r="G16" s="70">
        <v>1</v>
      </c>
      <c r="H16" s="59">
        <v>20</v>
      </c>
      <c r="I16" s="77">
        <v>20</v>
      </c>
      <c r="J16" s="24"/>
    </row>
    <row r="17" ht="15" customHeight="1" spans="1:10">
      <c r="A17" s="6" t="s">
        <v>669</v>
      </c>
      <c r="B17" s="6" t="s">
        <v>670</v>
      </c>
      <c r="C17" s="88" t="s">
        <v>751</v>
      </c>
      <c r="D17" s="58" t="s">
        <v>628</v>
      </c>
      <c r="E17" s="6">
        <v>8000</v>
      </c>
      <c r="F17" s="23" t="s">
        <v>752</v>
      </c>
      <c r="G17" s="24">
        <v>8000</v>
      </c>
      <c r="H17" s="59">
        <v>20</v>
      </c>
      <c r="I17" s="77">
        <v>20</v>
      </c>
      <c r="J17" s="24"/>
    </row>
    <row r="18" ht="15" customHeight="1" spans="1:10">
      <c r="A18" s="40" t="s">
        <v>633</v>
      </c>
      <c r="B18" s="41" t="s">
        <v>634</v>
      </c>
      <c r="C18" s="57" t="s">
        <v>753</v>
      </c>
      <c r="D18" s="58" t="s">
        <v>628</v>
      </c>
      <c r="E18" s="39" t="s">
        <v>677</v>
      </c>
      <c r="F18" s="39" t="s">
        <v>625</v>
      </c>
      <c r="G18" s="39" t="s">
        <v>678</v>
      </c>
      <c r="H18" s="64">
        <v>20</v>
      </c>
      <c r="I18" s="81">
        <v>20</v>
      </c>
      <c r="J18" s="50" t="s">
        <v>489</v>
      </c>
    </row>
    <row r="19" ht="22.5" spans="1:10">
      <c r="A19" s="110" t="s">
        <v>679</v>
      </c>
      <c r="B19" s="110"/>
      <c r="C19" s="110"/>
      <c r="D19" s="111" t="s">
        <v>491</v>
      </c>
      <c r="E19" s="112"/>
      <c r="F19" s="112"/>
      <c r="G19" s="112"/>
      <c r="H19" s="112"/>
      <c r="I19" s="117"/>
      <c r="J19" s="118" t="s">
        <v>680</v>
      </c>
    </row>
    <row r="20" spans="1:10">
      <c r="A20" s="113" t="s">
        <v>681</v>
      </c>
      <c r="B20" s="113"/>
      <c r="C20" s="113"/>
      <c r="D20" s="113"/>
      <c r="E20" s="113"/>
      <c r="F20" s="113"/>
      <c r="G20" s="113"/>
      <c r="H20" s="113">
        <v>100</v>
      </c>
      <c r="I20" s="67">
        <f>SUM(I7,I15:I18)</f>
        <v>100</v>
      </c>
      <c r="J20" s="119" t="s">
        <v>682</v>
      </c>
    </row>
    <row r="21" spans="1:10">
      <c r="A21" s="86"/>
      <c r="B21" s="86"/>
      <c r="C21" s="86"/>
      <c r="D21" s="86"/>
      <c r="E21" s="86"/>
      <c r="F21" s="86"/>
      <c r="G21" s="86"/>
      <c r="H21" s="86"/>
      <c r="I21" s="86"/>
      <c r="J21" s="86"/>
    </row>
    <row r="22" spans="1:10">
      <c r="A22" s="114" t="s">
        <v>638</v>
      </c>
      <c r="B22" s="115"/>
      <c r="C22" s="115"/>
      <c r="D22" s="115"/>
      <c r="E22" s="115"/>
      <c r="F22" s="115"/>
      <c r="G22" s="115"/>
      <c r="H22" s="115"/>
      <c r="I22" s="115"/>
      <c r="J22" s="120"/>
    </row>
    <row r="23" spans="1:10">
      <c r="A23" s="116" t="s">
        <v>683</v>
      </c>
      <c r="B23" s="116"/>
      <c r="C23" s="116"/>
      <c r="D23" s="116"/>
      <c r="E23" s="116"/>
      <c r="F23" s="116"/>
      <c r="G23" s="116"/>
      <c r="H23" s="116"/>
      <c r="I23" s="116"/>
      <c r="J23" s="116"/>
    </row>
    <row r="24" spans="1:10">
      <c r="A24" s="116" t="s">
        <v>684</v>
      </c>
      <c r="B24" s="116"/>
      <c r="C24" s="116"/>
      <c r="D24" s="116"/>
      <c r="E24" s="116"/>
      <c r="F24" s="116"/>
      <c r="G24" s="116"/>
      <c r="H24" s="116"/>
      <c r="I24" s="116"/>
      <c r="J24" s="116"/>
    </row>
    <row r="25" spans="1:10">
      <c r="A25" s="116" t="s">
        <v>685</v>
      </c>
      <c r="B25" s="116"/>
      <c r="C25" s="116"/>
      <c r="D25" s="116"/>
      <c r="E25" s="116"/>
      <c r="F25" s="116"/>
      <c r="G25" s="116"/>
      <c r="H25" s="116"/>
      <c r="I25" s="116"/>
      <c r="J25" s="116"/>
    </row>
    <row r="26" spans="1:10">
      <c r="A26" s="116" t="s">
        <v>686</v>
      </c>
      <c r="B26" s="116"/>
      <c r="C26" s="116"/>
      <c r="D26" s="116"/>
      <c r="E26" s="116"/>
      <c r="F26" s="116"/>
      <c r="G26" s="116"/>
      <c r="H26" s="116"/>
      <c r="I26" s="116"/>
      <c r="J26" s="116"/>
    </row>
    <row r="27" spans="1:10">
      <c r="A27" s="75" t="s">
        <v>687</v>
      </c>
      <c r="B27" s="75"/>
      <c r="C27" s="75"/>
      <c r="D27" s="75"/>
      <c r="E27" s="75"/>
      <c r="F27" s="75"/>
      <c r="G27" s="75"/>
      <c r="H27" s="75"/>
      <c r="I27" s="75"/>
      <c r="J27" s="75"/>
    </row>
    <row r="28" spans="1:10">
      <c r="A28" s="116" t="s">
        <v>688</v>
      </c>
      <c r="B28" s="116"/>
      <c r="C28" s="116"/>
      <c r="D28" s="116"/>
      <c r="E28" s="116"/>
      <c r="F28" s="116"/>
      <c r="G28" s="116"/>
      <c r="H28" s="116"/>
      <c r="I28" s="116"/>
      <c r="J28" s="116"/>
    </row>
    <row r="29" spans="1:10">
      <c r="A29" s="116" t="s">
        <v>689</v>
      </c>
      <c r="B29" s="116"/>
      <c r="C29" s="116"/>
      <c r="D29" s="116"/>
      <c r="E29" s="116"/>
      <c r="F29" s="116"/>
      <c r="G29" s="116"/>
      <c r="H29" s="116"/>
      <c r="I29" s="116"/>
      <c r="J29" s="116"/>
    </row>
    <row r="30" spans="1:10">
      <c r="A30" s="116" t="s">
        <v>690</v>
      </c>
      <c r="B30" s="116"/>
      <c r="C30" s="116"/>
      <c r="D30" s="116"/>
      <c r="E30" s="116"/>
      <c r="F30" s="116"/>
      <c r="G30" s="116"/>
      <c r="H30" s="116"/>
      <c r="I30" s="116"/>
      <c r="J30" s="116"/>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5" workbookViewId="0">
      <selection activeCell="A1" sqref="A1"/>
    </sheetView>
  </sheetViews>
  <sheetFormatPr defaultColWidth="9" defaultRowHeight="13.5"/>
  <cols>
    <col min="2" max="2" width="13.6666666666667" customWidth="1"/>
    <col min="3" max="3" width="18.4416666666667"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754</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600000</v>
      </c>
      <c r="F7" s="8">
        <f>SUM(F8:F10)</f>
        <v>600000</v>
      </c>
      <c r="G7" s="9">
        <v>10</v>
      </c>
      <c r="H7" s="10" t="str">
        <f t="shared" ref="H7:H10" si="0">IF(E7&gt;0,ROUND(F7/E7,3)*100&amp;"%","—")</f>
        <v>100%</v>
      </c>
      <c r="I7" s="13">
        <v>10</v>
      </c>
      <c r="J7" s="13"/>
    </row>
    <row r="8" ht="24" spans="1:10">
      <c r="A8" s="6"/>
      <c r="B8" s="6"/>
      <c r="C8" s="7" t="s">
        <v>653</v>
      </c>
      <c r="D8" s="11"/>
      <c r="E8" s="11">
        <v>600000</v>
      </c>
      <c r="F8" s="11">
        <v>600000</v>
      </c>
      <c r="G8" s="6">
        <v>10</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27" customHeight="1" spans="1:10">
      <c r="A11" s="6" t="s">
        <v>656</v>
      </c>
      <c r="B11" s="6" t="s">
        <v>657</v>
      </c>
      <c r="C11" s="6"/>
      <c r="D11" s="6"/>
      <c r="E11" s="6"/>
      <c r="F11" s="13" t="s">
        <v>658</v>
      </c>
      <c r="G11" s="13"/>
      <c r="H11" s="13"/>
      <c r="I11" s="13"/>
      <c r="J11" s="13"/>
    </row>
    <row r="12" ht="51" customHeight="1" spans="1:10">
      <c r="A12" s="6"/>
      <c r="B12" s="103" t="s">
        <v>755</v>
      </c>
      <c r="C12" s="104"/>
      <c r="D12" s="104"/>
      <c r="E12" s="91"/>
      <c r="F12" s="13" t="s">
        <v>755</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6" t="s">
        <v>756</v>
      </c>
      <c r="D15" s="58" t="s">
        <v>628</v>
      </c>
      <c r="E15" s="6">
        <v>900</v>
      </c>
      <c r="F15" s="23" t="s">
        <v>734</v>
      </c>
      <c r="G15" s="24">
        <v>950</v>
      </c>
      <c r="H15" s="59">
        <v>20</v>
      </c>
      <c r="I15" s="77">
        <v>20</v>
      </c>
      <c r="J15" s="24"/>
    </row>
    <row r="16" ht="36" spans="1:10">
      <c r="A16" s="6"/>
      <c r="B16" s="25" t="s">
        <v>699</v>
      </c>
      <c r="C16" s="6" t="s">
        <v>757</v>
      </c>
      <c r="D16" s="58" t="s">
        <v>697</v>
      </c>
      <c r="E16" s="6" t="s">
        <v>758</v>
      </c>
      <c r="F16" s="23" t="s">
        <v>759</v>
      </c>
      <c r="G16" s="6" t="s">
        <v>758</v>
      </c>
      <c r="H16" s="59">
        <v>10</v>
      </c>
      <c r="I16" s="77">
        <v>9</v>
      </c>
      <c r="J16" s="24"/>
    </row>
    <row r="17" spans="1:10">
      <c r="A17" s="6"/>
      <c r="B17" s="25" t="s">
        <v>666</v>
      </c>
      <c r="C17" s="6" t="s">
        <v>760</v>
      </c>
      <c r="D17" s="58" t="s">
        <v>697</v>
      </c>
      <c r="E17" s="105" t="s">
        <v>761</v>
      </c>
      <c r="F17" s="23" t="s">
        <v>762</v>
      </c>
      <c r="G17" s="24" t="s">
        <v>761</v>
      </c>
      <c r="H17" s="59">
        <v>20</v>
      </c>
      <c r="I17" s="77">
        <v>20</v>
      </c>
      <c r="J17" s="24"/>
    </row>
    <row r="18" ht="24" spans="1:10">
      <c r="A18" s="6" t="s">
        <v>669</v>
      </c>
      <c r="B18" s="89" t="s">
        <v>670</v>
      </c>
      <c r="C18" s="6" t="s">
        <v>763</v>
      </c>
      <c r="D18" s="58" t="s">
        <v>628</v>
      </c>
      <c r="E18" s="6">
        <v>80</v>
      </c>
      <c r="F18" s="23" t="s">
        <v>698</v>
      </c>
      <c r="G18" s="24">
        <v>85</v>
      </c>
      <c r="H18" s="59">
        <v>10</v>
      </c>
      <c r="I18" s="77">
        <v>10</v>
      </c>
      <c r="J18" s="24"/>
    </row>
    <row r="19" ht="24" spans="1:10">
      <c r="A19" s="6"/>
      <c r="B19" s="89" t="s">
        <v>724</v>
      </c>
      <c r="C19" s="6" t="s">
        <v>764</v>
      </c>
      <c r="D19" s="58" t="s">
        <v>628</v>
      </c>
      <c r="E19" s="6">
        <v>120</v>
      </c>
      <c r="F19" s="23" t="s">
        <v>698</v>
      </c>
      <c r="G19" s="24">
        <v>120</v>
      </c>
      <c r="H19" s="59">
        <v>10</v>
      </c>
      <c r="I19" s="77">
        <v>10</v>
      </c>
      <c r="J19" s="24"/>
    </row>
    <row r="20" ht="24" spans="1:10">
      <c r="A20" s="6"/>
      <c r="B20" s="89" t="s">
        <v>672</v>
      </c>
      <c r="C20" s="6" t="s">
        <v>765</v>
      </c>
      <c r="D20" s="58" t="s">
        <v>628</v>
      </c>
      <c r="E20" s="6">
        <v>900</v>
      </c>
      <c r="F20" s="23" t="s">
        <v>734</v>
      </c>
      <c r="G20" s="24">
        <v>950</v>
      </c>
      <c r="H20" s="59">
        <v>10</v>
      </c>
      <c r="I20" s="77">
        <v>10</v>
      </c>
      <c r="J20" s="24"/>
    </row>
    <row r="21" ht="24" spans="1:10">
      <c r="A21" s="40" t="s">
        <v>633</v>
      </c>
      <c r="B21" s="41" t="s">
        <v>634</v>
      </c>
      <c r="C21" s="6" t="s">
        <v>726</v>
      </c>
      <c r="D21" s="58" t="s">
        <v>628</v>
      </c>
      <c r="E21" s="39" t="s">
        <v>677</v>
      </c>
      <c r="F21" s="39" t="s">
        <v>625</v>
      </c>
      <c r="G21" s="39" t="s">
        <v>677</v>
      </c>
      <c r="H21" s="64">
        <v>10</v>
      </c>
      <c r="I21" s="81">
        <v>10</v>
      </c>
      <c r="J21" s="106" t="s">
        <v>489</v>
      </c>
    </row>
    <row r="22" ht="22.5" spans="1:10">
      <c r="A22" s="3" t="s">
        <v>679</v>
      </c>
      <c r="B22" s="3"/>
      <c r="C22" s="3"/>
      <c r="D22" s="71" t="s">
        <v>491</v>
      </c>
      <c r="E22" s="72"/>
      <c r="F22" s="72"/>
      <c r="G22" s="72"/>
      <c r="H22" s="72"/>
      <c r="I22" s="78"/>
      <c r="J22" s="52" t="s">
        <v>680</v>
      </c>
    </row>
    <row r="23" spans="1:10">
      <c r="A23" s="44" t="s">
        <v>681</v>
      </c>
      <c r="B23" s="44"/>
      <c r="C23" s="44"/>
      <c r="D23" s="44"/>
      <c r="E23" s="44"/>
      <c r="F23" s="44"/>
      <c r="G23" s="44"/>
      <c r="H23" s="44">
        <v>100</v>
      </c>
      <c r="I23" s="67">
        <f>SUM(I7,I15:I21)</f>
        <v>99</v>
      </c>
      <c r="J23" s="54" t="s">
        <v>682</v>
      </c>
    </row>
    <row r="24" spans="1:10">
      <c r="A24" s="1"/>
      <c r="B24" s="1"/>
      <c r="C24" s="1"/>
      <c r="D24" s="1"/>
      <c r="E24" s="1"/>
      <c r="F24" s="1"/>
      <c r="G24" s="1"/>
      <c r="H24" s="1"/>
      <c r="I24" s="1"/>
      <c r="J24" s="1"/>
    </row>
    <row r="25" spans="1:10">
      <c r="A25" s="45" t="s">
        <v>638</v>
      </c>
      <c r="B25" s="46"/>
      <c r="C25" s="46"/>
      <c r="D25" s="46"/>
      <c r="E25" s="46"/>
      <c r="F25" s="46"/>
      <c r="G25" s="46"/>
      <c r="H25" s="46"/>
      <c r="I25" s="46"/>
      <c r="J25" s="55"/>
    </row>
    <row r="26" spans="1:10">
      <c r="A26" s="47" t="s">
        <v>683</v>
      </c>
      <c r="B26" s="47"/>
      <c r="C26" s="47"/>
      <c r="D26" s="47"/>
      <c r="E26" s="47"/>
      <c r="F26" s="47"/>
      <c r="G26" s="47"/>
      <c r="H26" s="47"/>
      <c r="I26" s="47"/>
      <c r="J26" s="47"/>
    </row>
    <row r="27" spans="1:10">
      <c r="A27" s="47" t="s">
        <v>684</v>
      </c>
      <c r="B27" s="47"/>
      <c r="C27" s="47"/>
      <c r="D27" s="47"/>
      <c r="E27" s="47"/>
      <c r="F27" s="47"/>
      <c r="G27" s="47"/>
      <c r="H27" s="47"/>
      <c r="I27" s="47"/>
      <c r="J27" s="47"/>
    </row>
    <row r="28" spans="1:10">
      <c r="A28" s="47" t="s">
        <v>685</v>
      </c>
      <c r="B28" s="47"/>
      <c r="C28" s="47"/>
      <c r="D28" s="47"/>
      <c r="E28" s="47"/>
      <c r="F28" s="47"/>
      <c r="G28" s="47"/>
      <c r="H28" s="47"/>
      <c r="I28" s="47"/>
      <c r="J28" s="47"/>
    </row>
    <row r="29" spans="1:10">
      <c r="A29" s="47" t="s">
        <v>686</v>
      </c>
      <c r="B29" s="47"/>
      <c r="C29" s="47"/>
      <c r="D29" s="47"/>
      <c r="E29" s="47"/>
      <c r="F29" s="47"/>
      <c r="G29" s="47"/>
      <c r="H29" s="47"/>
      <c r="I29" s="47"/>
      <c r="J29" s="47"/>
    </row>
    <row r="30" spans="1:10">
      <c r="A30" s="47" t="s">
        <v>687</v>
      </c>
      <c r="B30" s="47"/>
      <c r="C30" s="47"/>
      <c r="D30" s="47"/>
      <c r="E30" s="47"/>
      <c r="F30" s="47"/>
      <c r="G30" s="47"/>
      <c r="H30" s="47"/>
      <c r="I30" s="47"/>
      <c r="J30" s="47"/>
    </row>
    <row r="31" spans="1:10">
      <c r="A31" s="47" t="s">
        <v>688</v>
      </c>
      <c r="B31" s="47"/>
      <c r="C31" s="47"/>
      <c r="D31" s="47"/>
      <c r="E31" s="47"/>
      <c r="F31" s="47"/>
      <c r="G31" s="47"/>
      <c r="H31" s="47"/>
      <c r="I31" s="47"/>
      <c r="J31" s="47"/>
    </row>
    <row r="32" spans="1:10">
      <c r="A32" s="47" t="s">
        <v>689</v>
      </c>
      <c r="B32" s="47"/>
      <c r="C32" s="47"/>
      <c r="D32" s="47"/>
      <c r="E32" s="47"/>
      <c r="F32" s="47"/>
      <c r="G32" s="47"/>
      <c r="H32" s="47"/>
      <c r="I32" s="47"/>
      <c r="J32" s="47"/>
    </row>
    <row r="33" spans="1:10">
      <c r="A33" s="47" t="s">
        <v>690</v>
      </c>
      <c r="B33" s="47"/>
      <c r="C33" s="47"/>
      <c r="D33" s="47"/>
      <c r="E33" s="47"/>
      <c r="F33" s="47"/>
      <c r="G33" s="47"/>
      <c r="H33" s="47"/>
      <c r="I33" s="47"/>
      <c r="J33"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7"/>
    <mergeCell ref="A18: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A1" sqref="A1"/>
    </sheetView>
  </sheetViews>
  <sheetFormatPr defaultColWidth="9" defaultRowHeight="13.5"/>
  <cols>
    <col min="2" max="2" width="13.8833333333333" customWidth="1"/>
    <col min="3" max="3" width="15.3333333333333"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766</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275400</v>
      </c>
      <c r="F7" s="8">
        <f>SUM(F8:F10)</f>
        <v>275400</v>
      </c>
      <c r="G7" s="9">
        <v>10</v>
      </c>
      <c r="H7" s="10" t="str">
        <f t="shared" ref="H7:H10" si="0">IF(E7&gt;0,ROUND(F7/E7,3)*100&amp;"%","—")</f>
        <v>100%</v>
      </c>
      <c r="I7" s="13">
        <v>10</v>
      </c>
      <c r="J7" s="13"/>
    </row>
    <row r="8" ht="24" spans="1:10">
      <c r="A8" s="6"/>
      <c r="B8" s="6"/>
      <c r="C8" s="7" t="s">
        <v>653</v>
      </c>
      <c r="D8" s="11"/>
      <c r="E8" s="11">
        <v>275400</v>
      </c>
      <c r="F8" s="11">
        <v>275400</v>
      </c>
      <c r="G8" s="6">
        <v>10</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33" customHeight="1" spans="1:10">
      <c r="A11" s="6" t="s">
        <v>656</v>
      </c>
      <c r="B11" s="6" t="s">
        <v>657</v>
      </c>
      <c r="C11" s="6"/>
      <c r="D11" s="6"/>
      <c r="E11" s="6"/>
      <c r="F11" s="13" t="s">
        <v>658</v>
      </c>
      <c r="G11" s="13"/>
      <c r="H11" s="13"/>
      <c r="I11" s="13"/>
      <c r="J11" s="13"/>
    </row>
    <row r="12" ht="40.95" customHeight="1" spans="1:10">
      <c r="A12" s="6"/>
      <c r="B12" s="103" t="s">
        <v>767</v>
      </c>
      <c r="C12" s="104"/>
      <c r="D12" s="104"/>
      <c r="E12" s="91"/>
      <c r="F12" s="13" t="s">
        <v>767</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7" t="s">
        <v>768</v>
      </c>
      <c r="D15" s="58" t="s">
        <v>697</v>
      </c>
      <c r="E15" s="6">
        <v>2500</v>
      </c>
      <c r="F15" s="23" t="s">
        <v>734</v>
      </c>
      <c r="G15" s="24">
        <v>2500</v>
      </c>
      <c r="H15" s="59">
        <v>20</v>
      </c>
      <c r="I15" s="77">
        <v>18</v>
      </c>
      <c r="J15" s="24"/>
    </row>
    <row r="16" spans="1:10">
      <c r="A16" s="6"/>
      <c r="B16" s="25" t="s">
        <v>699</v>
      </c>
      <c r="C16" s="7" t="s">
        <v>769</v>
      </c>
      <c r="D16" s="58" t="s">
        <v>628</v>
      </c>
      <c r="E16" s="6">
        <v>85</v>
      </c>
      <c r="F16" s="23" t="s">
        <v>625</v>
      </c>
      <c r="G16" s="24">
        <v>85</v>
      </c>
      <c r="H16" s="59">
        <v>20</v>
      </c>
      <c r="I16" s="77">
        <v>20</v>
      </c>
      <c r="J16" s="24"/>
    </row>
    <row r="17" spans="1:10">
      <c r="A17" s="6"/>
      <c r="B17" s="25" t="s">
        <v>666</v>
      </c>
      <c r="C17" s="7" t="s">
        <v>770</v>
      </c>
      <c r="D17" s="58" t="s">
        <v>697</v>
      </c>
      <c r="E17" s="6">
        <v>8</v>
      </c>
      <c r="F17" s="23" t="s">
        <v>762</v>
      </c>
      <c r="G17" s="24">
        <v>8</v>
      </c>
      <c r="H17" s="59">
        <v>10</v>
      </c>
      <c r="I17" s="77">
        <v>10</v>
      </c>
      <c r="J17" s="24"/>
    </row>
    <row r="18" ht="24" spans="1:10">
      <c r="A18" s="6" t="s">
        <v>669</v>
      </c>
      <c r="B18" s="6" t="s">
        <v>670</v>
      </c>
      <c r="C18" s="7" t="s">
        <v>771</v>
      </c>
      <c r="D18" s="58" t="s">
        <v>628</v>
      </c>
      <c r="E18" s="6">
        <v>300</v>
      </c>
      <c r="F18" s="23" t="s">
        <v>772</v>
      </c>
      <c r="G18" s="24">
        <v>400</v>
      </c>
      <c r="H18" s="59">
        <v>10</v>
      </c>
      <c r="I18" s="77">
        <v>10</v>
      </c>
      <c r="J18" s="24"/>
    </row>
    <row r="19" ht="24" spans="1:10">
      <c r="A19" s="6"/>
      <c r="B19" s="6" t="s">
        <v>724</v>
      </c>
      <c r="C19" s="7" t="s">
        <v>773</v>
      </c>
      <c r="D19" s="58" t="s">
        <v>697</v>
      </c>
      <c r="E19" s="6">
        <v>35</v>
      </c>
      <c r="F19" s="23" t="s">
        <v>698</v>
      </c>
      <c r="G19" s="24">
        <v>35</v>
      </c>
      <c r="H19" s="59">
        <v>10</v>
      </c>
      <c r="I19" s="77">
        <v>10</v>
      </c>
      <c r="J19" s="24"/>
    </row>
    <row r="20" ht="24" spans="1:10">
      <c r="A20" s="6"/>
      <c r="B20" s="6" t="s">
        <v>672</v>
      </c>
      <c r="C20" s="7" t="s">
        <v>765</v>
      </c>
      <c r="D20" s="58" t="s">
        <v>697</v>
      </c>
      <c r="E20" s="6">
        <v>2500</v>
      </c>
      <c r="F20" s="23" t="s">
        <v>734</v>
      </c>
      <c r="G20" s="24">
        <v>2500</v>
      </c>
      <c r="H20" s="59">
        <v>10</v>
      </c>
      <c r="I20" s="77">
        <v>10</v>
      </c>
      <c r="J20" s="24"/>
    </row>
    <row r="21" ht="24" spans="1:10">
      <c r="A21" s="40" t="s">
        <v>633</v>
      </c>
      <c r="B21" s="41" t="s">
        <v>634</v>
      </c>
      <c r="C21" s="7" t="s">
        <v>726</v>
      </c>
      <c r="D21" s="58" t="s">
        <v>628</v>
      </c>
      <c r="E21" s="39" t="s">
        <v>677</v>
      </c>
      <c r="F21" s="39" t="s">
        <v>625</v>
      </c>
      <c r="G21" s="39" t="s">
        <v>677</v>
      </c>
      <c r="H21" s="64">
        <v>10</v>
      </c>
      <c r="I21" s="81">
        <v>10</v>
      </c>
      <c r="J21" s="50" t="s">
        <v>489</v>
      </c>
    </row>
    <row r="22" ht="22.5" spans="1:10">
      <c r="A22" s="3" t="s">
        <v>679</v>
      </c>
      <c r="B22" s="3"/>
      <c r="C22" s="3"/>
      <c r="D22" s="71" t="s">
        <v>491</v>
      </c>
      <c r="E22" s="72"/>
      <c r="F22" s="72"/>
      <c r="G22" s="72"/>
      <c r="H22" s="72"/>
      <c r="I22" s="78"/>
      <c r="J22" s="52" t="s">
        <v>680</v>
      </c>
    </row>
    <row r="23" spans="1:10">
      <c r="A23" s="44" t="s">
        <v>681</v>
      </c>
      <c r="B23" s="44"/>
      <c r="C23" s="44"/>
      <c r="D23" s="44"/>
      <c r="E23" s="44"/>
      <c r="F23" s="44"/>
      <c r="G23" s="44"/>
      <c r="H23" s="44">
        <v>100</v>
      </c>
      <c r="I23" s="67">
        <f>SUM(I7,I15:I21)</f>
        <v>98</v>
      </c>
      <c r="J23" s="54" t="s">
        <v>682</v>
      </c>
    </row>
    <row r="24" spans="1:10">
      <c r="A24" s="1"/>
      <c r="B24" s="1"/>
      <c r="C24" s="1"/>
      <c r="D24" s="1"/>
      <c r="E24" s="1"/>
      <c r="F24" s="1"/>
      <c r="G24" s="1"/>
      <c r="H24" s="1"/>
      <c r="I24" s="1"/>
      <c r="J24" s="1"/>
    </row>
    <row r="25" spans="1:10">
      <c r="A25" s="45" t="s">
        <v>638</v>
      </c>
      <c r="B25" s="46"/>
      <c r="C25" s="46"/>
      <c r="D25" s="46"/>
      <c r="E25" s="46"/>
      <c r="F25" s="46"/>
      <c r="G25" s="46"/>
      <c r="H25" s="46"/>
      <c r="I25" s="46"/>
      <c r="J25" s="55"/>
    </row>
    <row r="26" spans="1:10">
      <c r="A26" s="47" t="s">
        <v>683</v>
      </c>
      <c r="B26" s="47"/>
      <c r="C26" s="47"/>
      <c r="D26" s="47"/>
      <c r="E26" s="47"/>
      <c r="F26" s="47"/>
      <c r="G26" s="47"/>
      <c r="H26" s="47"/>
      <c r="I26" s="47"/>
      <c r="J26" s="47"/>
    </row>
    <row r="27" spans="1:10">
      <c r="A27" s="47" t="s">
        <v>684</v>
      </c>
      <c r="B27" s="47"/>
      <c r="C27" s="47"/>
      <c r="D27" s="47"/>
      <c r="E27" s="47"/>
      <c r="F27" s="47"/>
      <c r="G27" s="47"/>
      <c r="H27" s="47"/>
      <c r="I27" s="47"/>
      <c r="J27" s="47"/>
    </row>
    <row r="28" spans="1:10">
      <c r="A28" s="47" t="s">
        <v>685</v>
      </c>
      <c r="B28" s="47"/>
      <c r="C28" s="47"/>
      <c r="D28" s="47"/>
      <c r="E28" s="47"/>
      <c r="F28" s="47"/>
      <c r="G28" s="47"/>
      <c r="H28" s="47"/>
      <c r="I28" s="47"/>
      <c r="J28" s="47"/>
    </row>
    <row r="29" spans="1:10">
      <c r="A29" s="47" t="s">
        <v>686</v>
      </c>
      <c r="B29" s="47"/>
      <c r="C29" s="47"/>
      <c r="D29" s="47"/>
      <c r="E29" s="47"/>
      <c r="F29" s="47"/>
      <c r="G29" s="47"/>
      <c r="H29" s="47"/>
      <c r="I29" s="47"/>
      <c r="J29" s="47"/>
    </row>
    <row r="30" spans="1:10">
      <c r="A30" s="47" t="s">
        <v>687</v>
      </c>
      <c r="B30" s="47"/>
      <c r="C30" s="47"/>
      <c r="D30" s="47"/>
      <c r="E30" s="47"/>
      <c r="F30" s="47"/>
      <c r="G30" s="47"/>
      <c r="H30" s="47"/>
      <c r="I30" s="47"/>
      <c r="J30" s="47"/>
    </row>
    <row r="31" spans="1:10">
      <c r="A31" s="47" t="s">
        <v>688</v>
      </c>
      <c r="B31" s="47"/>
      <c r="C31" s="47"/>
      <c r="D31" s="47"/>
      <c r="E31" s="47"/>
      <c r="F31" s="47"/>
      <c r="G31" s="47"/>
      <c r="H31" s="47"/>
      <c r="I31" s="47"/>
      <c r="J31" s="47"/>
    </row>
    <row r="32" spans="1:10">
      <c r="A32" s="47" t="s">
        <v>689</v>
      </c>
      <c r="B32" s="47"/>
      <c r="C32" s="47"/>
      <c r="D32" s="47"/>
      <c r="E32" s="47"/>
      <c r="F32" s="47"/>
      <c r="G32" s="47"/>
      <c r="H32" s="47"/>
      <c r="I32" s="47"/>
      <c r="J32" s="47"/>
    </row>
    <row r="33" spans="1:10">
      <c r="A33" s="47" t="s">
        <v>690</v>
      </c>
      <c r="B33" s="47"/>
      <c r="C33" s="47"/>
      <c r="D33" s="47"/>
      <c r="E33" s="47"/>
      <c r="F33" s="47"/>
      <c r="G33" s="47"/>
      <c r="H33" s="47"/>
      <c r="I33" s="47"/>
      <c r="J33"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7"/>
    <mergeCell ref="A18: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topLeftCell="A9" workbookViewId="0">
      <selection activeCell="G22" sqref="G22"/>
    </sheetView>
  </sheetViews>
  <sheetFormatPr defaultColWidth="9" defaultRowHeight="13.5"/>
  <cols>
    <col min="2" max="2" width="11.1083333333333" customWidth="1"/>
    <col min="3" max="3" width="15.1083333333333" customWidth="1"/>
    <col min="5" max="5" width="14.2166666666667"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99" t="s">
        <v>774</v>
      </c>
      <c r="D4" s="100"/>
      <c r="E4" s="100"/>
      <c r="F4" s="100"/>
      <c r="G4" s="100"/>
      <c r="H4" s="100"/>
      <c r="I4" s="100"/>
      <c r="J4" s="102"/>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300000</v>
      </c>
      <c r="F7" s="8">
        <v>300000</v>
      </c>
      <c r="G7" s="9">
        <v>10</v>
      </c>
      <c r="H7" s="10" t="str">
        <f t="shared" ref="H7:H10" si="0">IF(E7&gt;0,ROUND(F7/E7,3)*100&amp;"%","—")</f>
        <v>100%</v>
      </c>
      <c r="I7" s="13">
        <v>10</v>
      </c>
      <c r="J7" s="13"/>
    </row>
    <row r="8" ht="24" spans="1:10">
      <c r="A8" s="6"/>
      <c r="B8" s="6"/>
      <c r="C8" s="7" t="s">
        <v>653</v>
      </c>
      <c r="D8" s="11"/>
      <c r="E8" s="11">
        <v>300000</v>
      </c>
      <c r="F8" s="11">
        <v>300000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61.05" customHeight="1" spans="1:10">
      <c r="A12" s="6"/>
      <c r="B12" s="14" t="s">
        <v>775</v>
      </c>
      <c r="C12" s="15"/>
      <c r="D12" s="15"/>
      <c r="E12" s="16"/>
      <c r="F12" s="13" t="s">
        <v>776</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57" t="s">
        <v>777</v>
      </c>
      <c r="D15" s="58" t="s">
        <v>697</v>
      </c>
      <c r="E15" s="6">
        <v>700</v>
      </c>
      <c r="F15" s="23" t="s">
        <v>778</v>
      </c>
      <c r="G15" s="24">
        <v>100</v>
      </c>
      <c r="H15" s="59">
        <v>15</v>
      </c>
      <c r="I15" s="77">
        <v>15</v>
      </c>
      <c r="J15" s="24"/>
    </row>
    <row r="16" ht="24" spans="1:10">
      <c r="A16" s="6"/>
      <c r="B16" s="25" t="s">
        <v>622</v>
      </c>
      <c r="C16" s="57" t="s">
        <v>779</v>
      </c>
      <c r="D16" s="58" t="s">
        <v>697</v>
      </c>
      <c r="E16" s="6">
        <v>563</v>
      </c>
      <c r="F16" s="23" t="s">
        <v>780</v>
      </c>
      <c r="G16" s="24">
        <v>100</v>
      </c>
      <c r="H16" s="59">
        <v>10</v>
      </c>
      <c r="I16" s="77">
        <v>10</v>
      </c>
      <c r="J16" s="24"/>
    </row>
    <row r="17" spans="1:10">
      <c r="A17" s="6"/>
      <c r="B17" s="25" t="s">
        <v>622</v>
      </c>
      <c r="C17" s="57" t="s">
        <v>781</v>
      </c>
      <c r="D17" s="58" t="s">
        <v>697</v>
      </c>
      <c r="E17" s="6">
        <v>1400</v>
      </c>
      <c r="F17" s="23" t="s">
        <v>734</v>
      </c>
      <c r="G17" s="24">
        <v>100</v>
      </c>
      <c r="H17" s="59">
        <v>15</v>
      </c>
      <c r="I17" s="77">
        <v>15</v>
      </c>
      <c r="J17" s="24"/>
    </row>
    <row r="18" ht="24" spans="1:10">
      <c r="A18" s="6"/>
      <c r="B18" s="25" t="s">
        <v>666</v>
      </c>
      <c r="C18" s="57" t="s">
        <v>782</v>
      </c>
      <c r="D18" s="58" t="s">
        <v>697</v>
      </c>
      <c r="E18" s="101">
        <v>45082</v>
      </c>
      <c r="F18" s="23" t="s">
        <v>783</v>
      </c>
      <c r="G18" s="24">
        <v>100</v>
      </c>
      <c r="H18" s="59">
        <v>10</v>
      </c>
      <c r="I18" s="77">
        <v>10</v>
      </c>
      <c r="J18" s="24"/>
    </row>
    <row r="19" ht="24" spans="1:10">
      <c r="A19" s="6"/>
      <c r="B19" s="6" t="s">
        <v>724</v>
      </c>
      <c r="C19" s="57" t="s">
        <v>784</v>
      </c>
      <c r="D19" s="58" t="s">
        <v>628</v>
      </c>
      <c r="E19" s="6" t="s">
        <v>785</v>
      </c>
      <c r="F19" s="23"/>
      <c r="G19" s="24">
        <v>100</v>
      </c>
      <c r="H19" s="59">
        <v>10</v>
      </c>
      <c r="I19" s="77">
        <v>10</v>
      </c>
      <c r="J19" s="24"/>
    </row>
    <row r="20" ht="24" spans="1:10">
      <c r="A20" s="6"/>
      <c r="B20" s="6" t="s">
        <v>672</v>
      </c>
      <c r="C20" s="57" t="s">
        <v>786</v>
      </c>
      <c r="D20" s="58" t="s">
        <v>628</v>
      </c>
      <c r="E20" s="6" t="s">
        <v>787</v>
      </c>
      <c r="F20" s="23"/>
      <c r="G20" s="24">
        <v>100</v>
      </c>
      <c r="H20" s="59">
        <v>10</v>
      </c>
      <c r="I20" s="77">
        <v>10</v>
      </c>
      <c r="J20" s="24"/>
    </row>
    <row r="21" ht="24" spans="1:10">
      <c r="A21" s="6"/>
      <c r="B21" s="39" t="s">
        <v>674</v>
      </c>
      <c r="C21" s="57" t="s">
        <v>788</v>
      </c>
      <c r="D21" s="58" t="s">
        <v>628</v>
      </c>
      <c r="E21" s="6" t="s">
        <v>789</v>
      </c>
      <c r="F21" s="23"/>
      <c r="G21" s="24">
        <v>100</v>
      </c>
      <c r="H21" s="59">
        <v>10</v>
      </c>
      <c r="I21" s="77">
        <v>10</v>
      </c>
      <c r="J21" s="24"/>
    </row>
    <row r="22" ht="24" spans="1:10">
      <c r="A22" s="40" t="s">
        <v>633</v>
      </c>
      <c r="B22" s="41" t="s">
        <v>634</v>
      </c>
      <c r="C22" s="57" t="s">
        <v>790</v>
      </c>
      <c r="D22" s="58" t="s">
        <v>628</v>
      </c>
      <c r="E22" s="39" t="s">
        <v>791</v>
      </c>
      <c r="F22" s="63" t="s">
        <v>625</v>
      </c>
      <c r="G22" s="39" t="s">
        <v>792</v>
      </c>
      <c r="H22" s="64">
        <v>10</v>
      </c>
      <c r="I22" s="81">
        <v>10</v>
      </c>
      <c r="J22" s="50" t="s">
        <v>489</v>
      </c>
    </row>
    <row r="23" ht="22.5" spans="1:10">
      <c r="A23" s="3" t="s">
        <v>679</v>
      </c>
      <c r="B23" s="3"/>
      <c r="C23" s="3"/>
      <c r="D23" s="71" t="s">
        <v>491</v>
      </c>
      <c r="E23" s="72"/>
      <c r="F23" s="72"/>
      <c r="G23" s="72"/>
      <c r="H23" s="72"/>
      <c r="I23" s="78"/>
      <c r="J23" s="52" t="s">
        <v>680</v>
      </c>
    </row>
    <row r="24" spans="1:10">
      <c r="A24" s="44" t="s">
        <v>681</v>
      </c>
      <c r="B24" s="44"/>
      <c r="C24" s="44"/>
      <c r="D24" s="44"/>
      <c r="E24" s="44"/>
      <c r="F24" s="44"/>
      <c r="G24" s="44"/>
      <c r="H24" s="44">
        <v>100</v>
      </c>
      <c r="I24" s="67">
        <f>SUM(I7,I15:I22)</f>
        <v>100</v>
      </c>
      <c r="J24" s="54" t="s">
        <v>682</v>
      </c>
    </row>
    <row r="25" spans="1:10">
      <c r="A25" s="1"/>
      <c r="B25" s="1"/>
      <c r="C25" s="1"/>
      <c r="D25" s="1"/>
      <c r="E25" s="1"/>
      <c r="F25" s="1"/>
      <c r="G25" s="1"/>
      <c r="H25" s="1"/>
      <c r="I25" s="1"/>
      <c r="J25" s="1"/>
    </row>
    <row r="26" spans="1:10">
      <c r="A26" s="45" t="s">
        <v>638</v>
      </c>
      <c r="B26" s="46"/>
      <c r="C26" s="46"/>
      <c r="D26" s="46"/>
      <c r="E26" s="46"/>
      <c r="F26" s="46"/>
      <c r="G26" s="46"/>
      <c r="H26" s="46"/>
      <c r="I26" s="46"/>
      <c r="J26" s="55"/>
    </row>
    <row r="27" spans="1:10">
      <c r="A27" s="47" t="s">
        <v>683</v>
      </c>
      <c r="B27" s="47"/>
      <c r="C27" s="47"/>
      <c r="D27" s="47"/>
      <c r="E27" s="47"/>
      <c r="F27" s="47"/>
      <c r="G27" s="47"/>
      <c r="H27" s="47"/>
      <c r="I27" s="47"/>
      <c r="J27" s="47"/>
    </row>
    <row r="28" spans="1:10">
      <c r="A28" s="47" t="s">
        <v>684</v>
      </c>
      <c r="B28" s="47"/>
      <c r="C28" s="47"/>
      <c r="D28" s="47"/>
      <c r="E28" s="47"/>
      <c r="F28" s="47"/>
      <c r="G28" s="47"/>
      <c r="H28" s="47"/>
      <c r="I28" s="47"/>
      <c r="J28" s="47"/>
    </row>
    <row r="29" spans="1:10">
      <c r="A29" s="47" t="s">
        <v>685</v>
      </c>
      <c r="B29" s="47"/>
      <c r="C29" s="47"/>
      <c r="D29" s="47"/>
      <c r="E29" s="47"/>
      <c r="F29" s="47"/>
      <c r="G29" s="47"/>
      <c r="H29" s="47"/>
      <c r="I29" s="47"/>
      <c r="J29" s="47"/>
    </row>
    <row r="30" spans="1:10">
      <c r="A30" s="47" t="s">
        <v>686</v>
      </c>
      <c r="B30" s="47"/>
      <c r="C30" s="47"/>
      <c r="D30" s="47"/>
      <c r="E30" s="47"/>
      <c r="F30" s="47"/>
      <c r="G30" s="47"/>
      <c r="H30" s="47"/>
      <c r="I30" s="47"/>
      <c r="J30" s="47"/>
    </row>
    <row r="31" spans="1:10">
      <c r="A31" s="47" t="s">
        <v>687</v>
      </c>
      <c r="B31" s="47"/>
      <c r="C31" s="47"/>
      <c r="D31" s="47"/>
      <c r="E31" s="47"/>
      <c r="F31" s="47"/>
      <c r="G31" s="47"/>
      <c r="H31" s="47"/>
      <c r="I31" s="47"/>
      <c r="J31" s="47"/>
    </row>
    <row r="32" spans="1:10">
      <c r="A32" s="47" t="s">
        <v>688</v>
      </c>
      <c r="B32" s="47"/>
      <c r="C32" s="47"/>
      <c r="D32" s="47"/>
      <c r="E32" s="47"/>
      <c r="F32" s="47"/>
      <c r="G32" s="47"/>
      <c r="H32" s="47"/>
      <c r="I32" s="47"/>
      <c r="J32" s="47"/>
    </row>
    <row r="33" spans="1:10">
      <c r="A33" s="47" t="s">
        <v>689</v>
      </c>
      <c r="B33" s="47"/>
      <c r="C33" s="47"/>
      <c r="D33" s="47"/>
      <c r="E33" s="47"/>
      <c r="F33" s="47"/>
      <c r="G33" s="47"/>
      <c r="H33" s="47"/>
      <c r="I33" s="47"/>
      <c r="J33" s="47"/>
    </row>
    <row r="34" spans="1:10">
      <c r="A34" s="47" t="s">
        <v>690</v>
      </c>
      <c r="B34" s="47"/>
      <c r="C34" s="47"/>
      <c r="D34" s="47"/>
      <c r="E34" s="47"/>
      <c r="F34" s="47"/>
      <c r="G34" s="47"/>
      <c r="H34" s="47"/>
      <c r="I34" s="47"/>
      <c r="J34"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11:A12"/>
    <mergeCell ref="A15:A18"/>
    <mergeCell ref="A19: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18">
      <formula1>"＝,＞,＜,≥,≤"</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opLeftCell="A9" workbookViewId="0">
      <selection activeCell="A1" sqref="A1"/>
    </sheetView>
  </sheetViews>
  <sheetFormatPr defaultColWidth="9" defaultRowHeight="13.5"/>
  <cols>
    <col min="3" max="3" width="19.2166666666667"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793</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8000</v>
      </c>
      <c r="F7" s="8">
        <v>8000</v>
      </c>
      <c r="G7" s="9">
        <v>10</v>
      </c>
      <c r="H7" s="10" t="str">
        <f t="shared" ref="H7:H10" si="0">IF(E7&gt;0,ROUND(F7/E7,3)*100&amp;"%","—")</f>
        <v>100%</v>
      </c>
      <c r="I7" s="13">
        <v>10</v>
      </c>
      <c r="J7" s="13"/>
    </row>
    <row r="8" ht="24" spans="1:10">
      <c r="A8" s="6"/>
      <c r="B8" s="6"/>
      <c r="C8" s="7" t="s">
        <v>653</v>
      </c>
      <c r="D8" s="11"/>
      <c r="E8" s="11">
        <v>8000</v>
      </c>
      <c r="F8" s="11">
        <v>8000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25.05" customHeight="1" spans="1:10">
      <c r="A11" s="6" t="s">
        <v>656</v>
      </c>
      <c r="B11" s="6" t="s">
        <v>657</v>
      </c>
      <c r="C11" s="6"/>
      <c r="D11" s="6"/>
      <c r="E11" s="6"/>
      <c r="F11" s="13" t="s">
        <v>658</v>
      </c>
      <c r="G11" s="13"/>
      <c r="H11" s="13"/>
      <c r="I11" s="13"/>
      <c r="J11" s="13"/>
    </row>
    <row r="12" ht="45" customHeight="1" spans="1:10">
      <c r="A12" s="6"/>
      <c r="B12" s="14" t="s">
        <v>794</v>
      </c>
      <c r="C12" s="15"/>
      <c r="D12" s="15"/>
      <c r="E12" s="16"/>
      <c r="F12" s="13" t="s">
        <v>795</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57" t="s">
        <v>796</v>
      </c>
      <c r="D15" s="58" t="s">
        <v>628</v>
      </c>
      <c r="E15" s="6">
        <v>74</v>
      </c>
      <c r="F15" s="23" t="s">
        <v>625</v>
      </c>
      <c r="G15" s="70">
        <v>0.8</v>
      </c>
      <c r="H15" s="59">
        <v>10</v>
      </c>
      <c r="I15" s="77">
        <v>10</v>
      </c>
      <c r="J15" s="24"/>
    </row>
    <row r="16" ht="24" spans="1:10">
      <c r="A16" s="6"/>
      <c r="B16" s="60"/>
      <c r="C16" s="57" t="s">
        <v>796</v>
      </c>
      <c r="D16" s="58" t="s">
        <v>628</v>
      </c>
      <c r="E16" s="6">
        <v>80</v>
      </c>
      <c r="F16" s="23" t="s">
        <v>625</v>
      </c>
      <c r="G16" s="70">
        <v>0.8</v>
      </c>
      <c r="H16" s="59">
        <v>30</v>
      </c>
      <c r="I16" s="59">
        <v>30</v>
      </c>
      <c r="J16" s="24"/>
    </row>
    <row r="17" ht="24" spans="1:10">
      <c r="A17" s="6"/>
      <c r="B17" s="60"/>
      <c r="C17" s="95" t="s">
        <v>797</v>
      </c>
      <c r="D17" s="97" t="s">
        <v>798</v>
      </c>
      <c r="E17" s="95" t="s">
        <v>799</v>
      </c>
      <c r="F17" s="95" t="s">
        <v>625</v>
      </c>
      <c r="G17" s="98">
        <v>1</v>
      </c>
      <c r="H17" s="95">
        <v>20</v>
      </c>
      <c r="I17" s="95">
        <v>20</v>
      </c>
      <c r="J17" s="24"/>
    </row>
    <row r="18" spans="1:10">
      <c r="A18" s="6"/>
      <c r="B18" s="6" t="s">
        <v>800</v>
      </c>
      <c r="C18" s="57" t="s">
        <v>801</v>
      </c>
      <c r="D18" s="58" t="s">
        <v>697</v>
      </c>
      <c r="E18" s="6">
        <v>400</v>
      </c>
      <c r="F18" s="23" t="s">
        <v>802</v>
      </c>
      <c r="G18" s="24" t="s">
        <v>803</v>
      </c>
      <c r="H18" s="59">
        <v>10</v>
      </c>
      <c r="I18" s="59">
        <v>10</v>
      </c>
      <c r="J18" s="24"/>
    </row>
    <row r="19" ht="24" spans="1:10">
      <c r="A19" s="6" t="s">
        <v>669</v>
      </c>
      <c r="B19" s="6" t="s">
        <v>672</v>
      </c>
      <c r="C19" s="57" t="s">
        <v>804</v>
      </c>
      <c r="D19" s="58" t="s">
        <v>628</v>
      </c>
      <c r="E19" s="6">
        <v>80</v>
      </c>
      <c r="F19" s="23" t="s">
        <v>625</v>
      </c>
      <c r="G19" s="70">
        <v>0.8</v>
      </c>
      <c r="H19" s="59">
        <v>10</v>
      </c>
      <c r="I19" s="77">
        <v>10</v>
      </c>
      <c r="J19" s="24"/>
    </row>
    <row r="20" ht="24" spans="1:10">
      <c r="A20" s="40" t="s">
        <v>633</v>
      </c>
      <c r="B20" s="41" t="s">
        <v>634</v>
      </c>
      <c r="C20" s="6" t="s">
        <v>805</v>
      </c>
      <c r="D20" s="6" t="s">
        <v>628</v>
      </c>
      <c r="E20" s="23">
        <v>85</v>
      </c>
      <c r="F20" s="24" t="s">
        <v>625</v>
      </c>
      <c r="G20" s="59">
        <v>0.85</v>
      </c>
      <c r="H20" s="59">
        <v>10</v>
      </c>
      <c r="I20" s="59">
        <v>10</v>
      </c>
      <c r="J20" s="50" t="s">
        <v>489</v>
      </c>
    </row>
    <row r="21" ht="22.5" spans="1:10">
      <c r="A21" s="3" t="s">
        <v>679</v>
      </c>
      <c r="B21" s="3"/>
      <c r="C21" s="3"/>
      <c r="D21" s="71" t="s">
        <v>491</v>
      </c>
      <c r="E21" s="72"/>
      <c r="F21" s="72"/>
      <c r="G21" s="72"/>
      <c r="H21" s="72"/>
      <c r="I21" s="78"/>
      <c r="J21" s="52" t="s">
        <v>680</v>
      </c>
    </row>
    <row r="22" spans="1:10">
      <c r="A22" s="44" t="s">
        <v>681</v>
      </c>
      <c r="B22" s="44"/>
      <c r="C22" s="44"/>
      <c r="D22" s="44"/>
      <c r="E22" s="44"/>
      <c r="F22" s="44"/>
      <c r="G22" s="44"/>
      <c r="H22" s="44">
        <v>100</v>
      </c>
      <c r="I22" s="67">
        <f>SUM(I7,I15:I20)</f>
        <v>100</v>
      </c>
      <c r="J22" s="54" t="s">
        <v>682</v>
      </c>
    </row>
    <row r="23" spans="1:10">
      <c r="A23" s="1"/>
      <c r="B23" s="1"/>
      <c r="C23" s="1"/>
      <c r="D23" s="1"/>
      <c r="E23" s="1"/>
      <c r="F23" s="1"/>
      <c r="G23" s="1"/>
      <c r="H23" s="1"/>
      <c r="I23" s="1"/>
      <c r="J23" s="1"/>
    </row>
    <row r="24" spans="1:10">
      <c r="A24" s="45" t="s">
        <v>638</v>
      </c>
      <c r="B24" s="46"/>
      <c r="C24" s="46"/>
      <c r="D24" s="46"/>
      <c r="E24" s="46"/>
      <c r="F24" s="46"/>
      <c r="G24" s="46"/>
      <c r="H24" s="46"/>
      <c r="I24" s="46"/>
      <c r="J24" s="55"/>
    </row>
    <row r="25" spans="1:10">
      <c r="A25" s="47" t="s">
        <v>683</v>
      </c>
      <c r="B25" s="47"/>
      <c r="C25" s="47"/>
      <c r="D25" s="47"/>
      <c r="E25" s="47"/>
      <c r="F25" s="47"/>
      <c r="G25" s="47"/>
      <c r="H25" s="47"/>
      <c r="I25" s="47"/>
      <c r="J25" s="47"/>
    </row>
    <row r="26" spans="1:10">
      <c r="A26" s="47" t="s">
        <v>684</v>
      </c>
      <c r="B26" s="47"/>
      <c r="C26" s="47"/>
      <c r="D26" s="47"/>
      <c r="E26" s="47"/>
      <c r="F26" s="47"/>
      <c r="G26" s="47"/>
      <c r="H26" s="47"/>
      <c r="I26" s="47"/>
      <c r="J26" s="47"/>
    </row>
    <row r="27" spans="1:10">
      <c r="A27" s="47" t="s">
        <v>685</v>
      </c>
      <c r="B27" s="47"/>
      <c r="C27" s="47"/>
      <c r="D27" s="47"/>
      <c r="E27" s="47"/>
      <c r="F27" s="47"/>
      <c r="G27" s="47"/>
      <c r="H27" s="47"/>
      <c r="I27" s="47"/>
      <c r="J27" s="47"/>
    </row>
    <row r="28" spans="1:10">
      <c r="A28" s="47" t="s">
        <v>686</v>
      </c>
      <c r="B28" s="47"/>
      <c r="C28" s="47"/>
      <c r="D28" s="47"/>
      <c r="E28" s="47"/>
      <c r="F28" s="47"/>
      <c r="G28" s="47"/>
      <c r="H28" s="47"/>
      <c r="I28" s="47"/>
      <c r="J28" s="47"/>
    </row>
    <row r="29" spans="1:10">
      <c r="A29" s="47" t="s">
        <v>687</v>
      </c>
      <c r="B29" s="47"/>
      <c r="C29" s="47"/>
      <c r="D29" s="47"/>
      <c r="E29" s="47"/>
      <c r="F29" s="47"/>
      <c r="G29" s="47"/>
      <c r="H29" s="47"/>
      <c r="I29" s="47"/>
      <c r="J29" s="47"/>
    </row>
    <row r="30" spans="1:10">
      <c r="A30" s="47" t="s">
        <v>688</v>
      </c>
      <c r="B30" s="47"/>
      <c r="C30" s="47"/>
      <c r="D30" s="47"/>
      <c r="E30" s="47"/>
      <c r="F30" s="47"/>
      <c r="G30" s="47"/>
      <c r="H30" s="47"/>
      <c r="I30" s="47"/>
      <c r="J30" s="47"/>
    </row>
    <row r="31" spans="1:10">
      <c r="A31" s="47" t="s">
        <v>689</v>
      </c>
      <c r="B31" s="47"/>
      <c r="C31" s="47"/>
      <c r="D31" s="47"/>
      <c r="E31" s="47"/>
      <c r="F31" s="47"/>
      <c r="G31" s="47"/>
      <c r="H31" s="47"/>
      <c r="I31" s="47"/>
      <c r="J31" s="47"/>
    </row>
    <row r="32" spans="1:10">
      <c r="A32" s="47" t="s">
        <v>690</v>
      </c>
      <c r="B32" s="47"/>
      <c r="C32" s="47"/>
      <c r="D32" s="47"/>
      <c r="E32" s="47"/>
      <c r="F32" s="47"/>
      <c r="G32" s="47"/>
      <c r="H32" s="47"/>
      <c r="I32" s="47"/>
      <c r="J32"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B15:B17"/>
    <mergeCell ref="G13:G14"/>
    <mergeCell ref="H13:H14"/>
    <mergeCell ref="I13:I14"/>
    <mergeCell ref="J13:J14"/>
    <mergeCell ref="A6:B10"/>
  </mergeCells>
  <dataValidations count="2">
    <dataValidation type="list" allowBlank="1" showInputMessage="1" sqref="C20 D15:D16 D18:D19">
      <formula1>"＝,＞,＜,≥,≤"</formula1>
    </dataValidation>
    <dataValidation type="list" allowBlank="1" showInputMessage="1" sqref="J22">
      <formula1>"优,良,中,差"</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A3" workbookViewId="0">
      <selection activeCell="G17" sqref="G17"/>
    </sheetView>
  </sheetViews>
  <sheetFormatPr defaultColWidth="9" defaultRowHeight="13.5"/>
  <cols>
    <col min="3" max="3" width="15.3333333333333" customWidth="1"/>
    <col min="6" max="6" width="10.4416666666667"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806</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55169</v>
      </c>
      <c r="F7" s="8">
        <f>SUM(F8:F10)</f>
        <v>55169</v>
      </c>
      <c r="G7" s="9">
        <v>10</v>
      </c>
      <c r="H7" s="10" t="str">
        <f t="shared" ref="H7:H10" si="0">IF(E7&gt;0,ROUND(F7/E7,3)*100&amp;"%","—")</f>
        <v>100%</v>
      </c>
      <c r="I7" s="13">
        <v>10</v>
      </c>
      <c r="J7" s="13"/>
    </row>
    <row r="8" ht="24" spans="1:10">
      <c r="A8" s="6"/>
      <c r="B8" s="6"/>
      <c r="C8" s="7" t="s">
        <v>653</v>
      </c>
      <c r="D8" s="11"/>
      <c r="E8" s="11">
        <v>55169</v>
      </c>
      <c r="F8" s="11">
        <v>55169</v>
      </c>
      <c r="G8" s="6">
        <v>10</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31.95" customHeight="1" spans="1:10">
      <c r="A11" s="6" t="s">
        <v>656</v>
      </c>
      <c r="B11" s="6" t="s">
        <v>657</v>
      </c>
      <c r="C11" s="6"/>
      <c r="D11" s="6"/>
      <c r="E11" s="6"/>
      <c r="F11" s="13" t="s">
        <v>658</v>
      </c>
      <c r="G11" s="13"/>
      <c r="H11" s="13"/>
      <c r="I11" s="13"/>
      <c r="J11" s="13"/>
    </row>
    <row r="12" ht="43.95" customHeight="1" spans="1:10">
      <c r="A12" s="6"/>
      <c r="B12" s="14" t="s">
        <v>807</v>
      </c>
      <c r="C12" s="15"/>
      <c r="D12" s="15"/>
      <c r="E12" s="16"/>
      <c r="F12" s="13" t="s">
        <v>808</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c r="B15" s="25" t="s">
        <v>666</v>
      </c>
      <c r="C15" s="96" t="s">
        <v>809</v>
      </c>
      <c r="D15" s="58" t="s">
        <v>697</v>
      </c>
      <c r="E15" s="6">
        <v>20</v>
      </c>
      <c r="F15" s="23" t="s">
        <v>701</v>
      </c>
      <c r="G15" s="24" t="s">
        <v>810</v>
      </c>
      <c r="H15" s="59">
        <v>50</v>
      </c>
      <c r="I15" s="77">
        <v>50</v>
      </c>
      <c r="J15" s="24"/>
    </row>
    <row r="16" ht="24" spans="1:10">
      <c r="A16" s="6"/>
      <c r="B16" s="6" t="s">
        <v>724</v>
      </c>
      <c r="C16" s="57" t="s">
        <v>811</v>
      </c>
      <c r="D16" s="58" t="s">
        <v>697</v>
      </c>
      <c r="E16" s="6">
        <v>100</v>
      </c>
      <c r="F16" s="23" t="s">
        <v>625</v>
      </c>
      <c r="G16" s="70">
        <v>1</v>
      </c>
      <c r="H16" s="59">
        <v>30</v>
      </c>
      <c r="I16" s="77">
        <v>30</v>
      </c>
      <c r="J16" s="24"/>
    </row>
    <row r="17" ht="24" spans="1:10">
      <c r="A17" s="40" t="s">
        <v>633</v>
      </c>
      <c r="B17" s="41" t="s">
        <v>634</v>
      </c>
      <c r="C17" s="57" t="s">
        <v>812</v>
      </c>
      <c r="D17" s="58" t="s">
        <v>697</v>
      </c>
      <c r="E17" s="6">
        <v>90</v>
      </c>
      <c r="F17" s="39" t="s">
        <v>625</v>
      </c>
      <c r="G17" s="39" t="s">
        <v>678</v>
      </c>
      <c r="H17" s="64">
        <v>10</v>
      </c>
      <c r="I17" s="81">
        <v>10</v>
      </c>
      <c r="J17" s="50" t="s">
        <v>489</v>
      </c>
    </row>
    <row r="18" ht="22.5" spans="1:10">
      <c r="A18" s="3" t="s">
        <v>679</v>
      </c>
      <c r="B18" s="3"/>
      <c r="C18" s="3"/>
      <c r="D18" s="71" t="s">
        <v>491</v>
      </c>
      <c r="E18" s="72"/>
      <c r="F18" s="72"/>
      <c r="G18" s="72"/>
      <c r="H18" s="72"/>
      <c r="I18" s="78"/>
      <c r="J18" s="52" t="s">
        <v>680</v>
      </c>
    </row>
    <row r="19" spans="1:10">
      <c r="A19" s="44" t="s">
        <v>681</v>
      </c>
      <c r="B19" s="44"/>
      <c r="C19" s="44"/>
      <c r="D19" s="44"/>
      <c r="E19" s="44"/>
      <c r="F19" s="44"/>
      <c r="G19" s="44"/>
      <c r="H19" s="44">
        <v>100</v>
      </c>
      <c r="I19" s="67">
        <f>SUM(I7,I15:I17)</f>
        <v>100</v>
      </c>
      <c r="J19" s="54" t="s">
        <v>682</v>
      </c>
    </row>
    <row r="20" spans="1:10">
      <c r="A20" s="1"/>
      <c r="B20" s="1"/>
      <c r="C20" s="1"/>
      <c r="D20" s="1"/>
      <c r="E20" s="1"/>
      <c r="F20" s="1"/>
      <c r="G20" s="1"/>
      <c r="H20" s="1"/>
      <c r="I20" s="1"/>
      <c r="J20" s="1"/>
    </row>
    <row r="21" spans="1:10">
      <c r="A21" s="45" t="s">
        <v>638</v>
      </c>
      <c r="B21" s="46"/>
      <c r="C21" s="46"/>
      <c r="D21" s="46"/>
      <c r="E21" s="46"/>
      <c r="F21" s="46"/>
      <c r="G21" s="46"/>
      <c r="H21" s="46"/>
      <c r="I21" s="46"/>
      <c r="J21" s="55"/>
    </row>
    <row r="22" spans="1:10">
      <c r="A22" s="47" t="s">
        <v>683</v>
      </c>
      <c r="B22" s="47"/>
      <c r="C22" s="47"/>
      <c r="D22" s="47"/>
      <c r="E22" s="47"/>
      <c r="F22" s="47"/>
      <c r="G22" s="47"/>
      <c r="H22" s="47"/>
      <c r="I22" s="47"/>
      <c r="J22" s="47"/>
    </row>
    <row r="23" spans="1:10">
      <c r="A23" s="47" t="s">
        <v>684</v>
      </c>
      <c r="B23" s="47"/>
      <c r="C23" s="47"/>
      <c r="D23" s="47"/>
      <c r="E23" s="47"/>
      <c r="F23" s="47"/>
      <c r="G23" s="47"/>
      <c r="H23" s="47"/>
      <c r="I23" s="47"/>
      <c r="J23" s="47"/>
    </row>
    <row r="24" spans="1:10">
      <c r="A24" s="47" t="s">
        <v>685</v>
      </c>
      <c r="B24" s="47"/>
      <c r="C24" s="47"/>
      <c r="D24" s="47"/>
      <c r="E24" s="47"/>
      <c r="F24" s="47"/>
      <c r="G24" s="47"/>
      <c r="H24" s="47"/>
      <c r="I24" s="47"/>
      <c r="J24" s="47"/>
    </row>
    <row r="25" spans="1:10">
      <c r="A25" s="47" t="s">
        <v>686</v>
      </c>
      <c r="B25" s="47"/>
      <c r="C25" s="47"/>
      <c r="D25" s="47"/>
      <c r="E25" s="47"/>
      <c r="F25" s="47"/>
      <c r="G25" s="47"/>
      <c r="H25" s="47"/>
      <c r="I25" s="47"/>
      <c r="J25" s="47"/>
    </row>
    <row r="26" spans="1:10">
      <c r="A26" s="47" t="s">
        <v>687</v>
      </c>
      <c r="B26" s="47"/>
      <c r="C26" s="47"/>
      <c r="D26" s="47"/>
      <c r="E26" s="47"/>
      <c r="F26" s="47"/>
      <c r="G26" s="47"/>
      <c r="H26" s="47"/>
      <c r="I26" s="47"/>
      <c r="J26" s="47"/>
    </row>
    <row r="27" spans="1:10">
      <c r="A27" s="47" t="s">
        <v>688</v>
      </c>
      <c r="B27" s="47"/>
      <c r="C27" s="47"/>
      <c r="D27" s="47"/>
      <c r="E27" s="47"/>
      <c r="F27" s="47"/>
      <c r="G27" s="47"/>
      <c r="H27" s="47"/>
      <c r="I27" s="47"/>
      <c r="J27" s="47"/>
    </row>
    <row r="28" spans="1:10">
      <c r="A28" s="47" t="s">
        <v>689</v>
      </c>
      <c r="B28" s="47"/>
      <c r="C28" s="47"/>
      <c r="D28" s="47"/>
      <c r="E28" s="47"/>
      <c r="F28" s="47"/>
      <c r="G28" s="47"/>
      <c r="H28" s="47"/>
      <c r="I28" s="47"/>
      <c r="J28" s="47"/>
    </row>
    <row r="29" spans="1:10">
      <c r="A29" s="47" t="s">
        <v>690</v>
      </c>
      <c r="B29" s="47"/>
      <c r="C29" s="47"/>
      <c r="D29" s="47"/>
      <c r="E29" s="47"/>
      <c r="F29" s="47"/>
      <c r="G29" s="47"/>
      <c r="H29" s="47"/>
      <c r="I29" s="47"/>
      <c r="J29" s="4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opLeftCell="A9" workbookViewId="0">
      <selection activeCell="G20" sqref="G20"/>
    </sheetView>
  </sheetViews>
  <sheetFormatPr defaultColWidth="9" defaultRowHeight="13.5"/>
  <cols>
    <col min="2" max="2" width="13.4416666666667" customWidth="1"/>
    <col min="3" max="3" width="15.6666666666667" customWidth="1"/>
    <col min="5" max="5" width="12.775"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813</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1000000</v>
      </c>
      <c r="F7" s="8">
        <v>1000000</v>
      </c>
      <c r="G7" s="9">
        <v>10</v>
      </c>
      <c r="H7" s="10" t="str">
        <f t="shared" ref="H7:H10" si="0">IF(E7&gt;0,ROUND(F7/E7,3)*100&amp;"%","—")</f>
        <v>100%</v>
      </c>
      <c r="I7" s="13">
        <v>10</v>
      </c>
      <c r="J7" s="13"/>
    </row>
    <row r="8" ht="24" spans="1:10">
      <c r="A8" s="6"/>
      <c r="B8" s="6"/>
      <c r="C8" s="7" t="s">
        <v>653</v>
      </c>
      <c r="D8" s="11"/>
      <c r="E8" s="11">
        <v>1000000</v>
      </c>
      <c r="F8" s="11">
        <v>1000000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28.95" customHeight="1" spans="1:10">
      <c r="A11" s="6" t="s">
        <v>656</v>
      </c>
      <c r="B11" s="6" t="s">
        <v>657</v>
      </c>
      <c r="C11" s="6"/>
      <c r="D11" s="6"/>
      <c r="E11" s="6"/>
      <c r="F11" s="13" t="s">
        <v>658</v>
      </c>
      <c r="G11" s="13"/>
      <c r="H11" s="13"/>
      <c r="I11" s="13"/>
      <c r="J11" s="13"/>
    </row>
    <row r="12" ht="34.95" customHeight="1" spans="1:10">
      <c r="A12" s="6"/>
      <c r="B12" s="14" t="s">
        <v>814</v>
      </c>
      <c r="C12" s="15"/>
      <c r="D12" s="15"/>
      <c r="E12" s="16"/>
      <c r="F12" s="13" t="s">
        <v>815</v>
      </c>
      <c r="G12" s="13"/>
      <c r="H12" s="13"/>
      <c r="I12" s="13"/>
      <c r="J12" s="13"/>
    </row>
    <row r="13" ht="21" customHeight="1" spans="1:10">
      <c r="A13" s="18" t="s">
        <v>612</v>
      </c>
      <c r="B13" s="19"/>
      <c r="C13" s="20"/>
      <c r="D13" s="18" t="s">
        <v>661</v>
      </c>
      <c r="E13" s="19"/>
      <c r="F13" s="20"/>
      <c r="G13" s="21" t="s">
        <v>616</v>
      </c>
      <c r="H13" s="21" t="s">
        <v>662</v>
      </c>
      <c r="I13" s="21" t="s">
        <v>652</v>
      </c>
      <c r="J13" s="21" t="s">
        <v>617</v>
      </c>
    </row>
    <row r="14" ht="25.95" customHeight="1" spans="1:10">
      <c r="A14" s="22" t="s">
        <v>618</v>
      </c>
      <c r="B14" s="6" t="s">
        <v>619</v>
      </c>
      <c r="C14" s="6" t="s">
        <v>620</v>
      </c>
      <c r="D14" s="6" t="s">
        <v>613</v>
      </c>
      <c r="E14" s="6" t="s">
        <v>614</v>
      </c>
      <c r="F14" s="23" t="s">
        <v>615</v>
      </c>
      <c r="G14" s="24"/>
      <c r="H14" s="24"/>
      <c r="I14" s="24"/>
      <c r="J14" s="24"/>
    </row>
    <row r="15" ht="36" spans="1:10">
      <c r="A15" s="6" t="s">
        <v>621</v>
      </c>
      <c r="B15" s="25" t="s">
        <v>622</v>
      </c>
      <c r="C15" s="57" t="s">
        <v>816</v>
      </c>
      <c r="D15" s="58" t="s">
        <v>628</v>
      </c>
      <c r="E15" s="6">
        <v>2888.8</v>
      </c>
      <c r="F15" s="23" t="s">
        <v>734</v>
      </c>
      <c r="G15" s="24">
        <v>100</v>
      </c>
      <c r="H15" s="59">
        <v>20</v>
      </c>
      <c r="I15" s="77">
        <v>20</v>
      </c>
      <c r="J15" s="24"/>
    </row>
    <row r="16" ht="24" spans="1:10">
      <c r="A16" s="6"/>
      <c r="B16" s="25" t="s">
        <v>699</v>
      </c>
      <c r="C16" s="57" t="s">
        <v>817</v>
      </c>
      <c r="D16" s="58" t="s">
        <v>628</v>
      </c>
      <c r="E16" s="6">
        <v>96.7</v>
      </c>
      <c r="F16" s="23" t="s">
        <v>625</v>
      </c>
      <c r="G16" s="24">
        <v>100</v>
      </c>
      <c r="H16" s="59">
        <v>20</v>
      </c>
      <c r="I16" s="77">
        <v>20</v>
      </c>
      <c r="J16" s="24"/>
    </row>
    <row r="17" ht="24" spans="1:10">
      <c r="A17" s="6"/>
      <c r="B17" s="25" t="s">
        <v>666</v>
      </c>
      <c r="C17" s="57" t="s">
        <v>818</v>
      </c>
      <c r="D17" s="58" t="s">
        <v>628</v>
      </c>
      <c r="E17" s="6" t="s">
        <v>819</v>
      </c>
      <c r="F17" s="23" t="s">
        <v>783</v>
      </c>
      <c r="G17" s="24">
        <v>100</v>
      </c>
      <c r="H17" s="59">
        <v>20</v>
      </c>
      <c r="I17" s="77">
        <v>20</v>
      </c>
      <c r="J17" s="24"/>
    </row>
    <row r="18" ht="24" spans="1:10">
      <c r="A18" s="6" t="s">
        <v>669</v>
      </c>
      <c r="B18" s="6" t="s">
        <v>670</v>
      </c>
      <c r="C18" s="57" t="s">
        <v>820</v>
      </c>
      <c r="D18" s="58" t="s">
        <v>628</v>
      </c>
      <c r="E18" s="6" t="s">
        <v>821</v>
      </c>
      <c r="F18" s="23"/>
      <c r="G18" s="24">
        <v>100</v>
      </c>
      <c r="H18" s="59">
        <v>10</v>
      </c>
      <c r="I18" s="77">
        <v>10</v>
      </c>
      <c r="J18" s="24"/>
    </row>
    <row r="19" ht="24" spans="1:10">
      <c r="A19" s="6"/>
      <c r="B19" s="6" t="s">
        <v>672</v>
      </c>
      <c r="C19" s="57" t="s">
        <v>822</v>
      </c>
      <c r="D19" s="58" t="s">
        <v>628</v>
      </c>
      <c r="E19" s="6" t="s">
        <v>785</v>
      </c>
      <c r="F19" s="23"/>
      <c r="G19" s="24">
        <v>100</v>
      </c>
      <c r="H19" s="59">
        <v>10</v>
      </c>
      <c r="I19" s="77">
        <v>10</v>
      </c>
      <c r="J19" s="24"/>
    </row>
    <row r="20" ht="24" spans="1:10">
      <c r="A20" s="40" t="s">
        <v>633</v>
      </c>
      <c r="B20" s="41" t="s">
        <v>634</v>
      </c>
      <c r="C20" s="57" t="s">
        <v>823</v>
      </c>
      <c r="D20" s="58" t="s">
        <v>628</v>
      </c>
      <c r="E20" s="39" t="s">
        <v>791</v>
      </c>
      <c r="F20" s="39" t="s">
        <v>625</v>
      </c>
      <c r="G20" s="39" t="s">
        <v>792</v>
      </c>
      <c r="H20" s="64">
        <v>10</v>
      </c>
      <c r="I20" s="81">
        <v>10</v>
      </c>
      <c r="J20" s="50" t="s">
        <v>489</v>
      </c>
    </row>
    <row r="21" ht="22.5" spans="1:10">
      <c r="A21" s="3" t="s">
        <v>679</v>
      </c>
      <c r="B21" s="3"/>
      <c r="C21" s="3"/>
      <c r="D21" s="71" t="s">
        <v>491</v>
      </c>
      <c r="E21" s="72"/>
      <c r="F21" s="72"/>
      <c r="G21" s="72"/>
      <c r="H21" s="72"/>
      <c r="I21" s="78"/>
      <c r="J21" s="52" t="s">
        <v>680</v>
      </c>
    </row>
    <row r="22" spans="1:10">
      <c r="A22" s="44" t="s">
        <v>681</v>
      </c>
      <c r="B22" s="44"/>
      <c r="C22" s="44"/>
      <c r="D22" s="44"/>
      <c r="E22" s="44"/>
      <c r="F22" s="44"/>
      <c r="G22" s="44"/>
      <c r="H22" s="44">
        <v>100</v>
      </c>
      <c r="I22" s="67">
        <f>SUM(I7,I15:I20)</f>
        <v>100</v>
      </c>
      <c r="J22" s="54" t="s">
        <v>682</v>
      </c>
    </row>
    <row r="23" spans="1:10">
      <c r="A23" s="1"/>
      <c r="B23" s="1"/>
      <c r="C23" s="1"/>
      <c r="D23" s="1"/>
      <c r="E23" s="1"/>
      <c r="F23" s="1"/>
      <c r="G23" s="1"/>
      <c r="H23" s="1"/>
      <c r="I23" s="1"/>
      <c r="J23" s="1"/>
    </row>
    <row r="24" spans="1:10">
      <c r="A24" s="45" t="s">
        <v>638</v>
      </c>
      <c r="B24" s="46"/>
      <c r="C24" s="46"/>
      <c r="D24" s="46"/>
      <c r="E24" s="46"/>
      <c r="F24" s="46"/>
      <c r="G24" s="46"/>
      <c r="H24" s="46"/>
      <c r="I24" s="46"/>
      <c r="J24" s="55"/>
    </row>
    <row r="25" spans="1:10">
      <c r="A25" s="47" t="s">
        <v>683</v>
      </c>
      <c r="B25" s="47"/>
      <c r="C25" s="47"/>
      <c r="D25" s="47"/>
      <c r="E25" s="47"/>
      <c r="F25" s="47"/>
      <c r="G25" s="47"/>
      <c r="H25" s="47"/>
      <c r="I25" s="47"/>
      <c r="J25" s="47"/>
    </row>
    <row r="26" spans="1:10">
      <c r="A26" s="47" t="s">
        <v>684</v>
      </c>
      <c r="B26" s="47"/>
      <c r="C26" s="47"/>
      <c r="D26" s="47"/>
      <c r="E26" s="47"/>
      <c r="F26" s="47"/>
      <c r="G26" s="47"/>
      <c r="H26" s="47"/>
      <c r="I26" s="47"/>
      <c r="J26" s="47"/>
    </row>
    <row r="27" spans="1:10">
      <c r="A27" s="47" t="s">
        <v>685</v>
      </c>
      <c r="B27" s="47"/>
      <c r="C27" s="47"/>
      <c r="D27" s="47"/>
      <c r="E27" s="47"/>
      <c r="F27" s="47"/>
      <c r="G27" s="47"/>
      <c r="H27" s="47"/>
      <c r="I27" s="47"/>
      <c r="J27" s="47"/>
    </row>
    <row r="28" spans="1:10">
      <c r="A28" s="47" t="s">
        <v>686</v>
      </c>
      <c r="B28" s="47"/>
      <c r="C28" s="47"/>
      <c r="D28" s="47"/>
      <c r="E28" s="47"/>
      <c r="F28" s="47"/>
      <c r="G28" s="47"/>
      <c r="H28" s="47"/>
      <c r="I28" s="47"/>
      <c r="J28" s="47"/>
    </row>
    <row r="29" spans="1:10">
      <c r="A29" s="47" t="s">
        <v>687</v>
      </c>
      <c r="B29" s="47"/>
      <c r="C29" s="47"/>
      <c r="D29" s="47"/>
      <c r="E29" s="47"/>
      <c r="F29" s="47"/>
      <c r="G29" s="47"/>
      <c r="H29" s="47"/>
      <c r="I29" s="47"/>
      <c r="J29" s="47"/>
    </row>
    <row r="30" spans="1:10">
      <c r="A30" s="47" t="s">
        <v>688</v>
      </c>
      <c r="B30" s="47"/>
      <c r="C30" s="47"/>
      <c r="D30" s="47"/>
      <c r="E30" s="47"/>
      <c r="F30" s="47"/>
      <c r="G30" s="47"/>
      <c r="H30" s="47"/>
      <c r="I30" s="47"/>
      <c r="J30" s="47"/>
    </row>
    <row r="31" spans="1:10">
      <c r="A31" s="47" t="s">
        <v>689</v>
      </c>
      <c r="B31" s="47"/>
      <c r="C31" s="47"/>
      <c r="D31" s="47"/>
      <c r="E31" s="47"/>
      <c r="F31" s="47"/>
      <c r="G31" s="47"/>
      <c r="H31" s="47"/>
      <c r="I31" s="47"/>
      <c r="J31" s="47"/>
    </row>
    <row r="32" spans="1:10">
      <c r="A32" s="47" t="s">
        <v>690</v>
      </c>
      <c r="B32" s="47"/>
      <c r="C32" s="47"/>
      <c r="D32" s="47"/>
      <c r="E32" s="47"/>
      <c r="F32" s="47"/>
      <c r="G32" s="47"/>
      <c r="H32" s="47"/>
      <c r="I32" s="47"/>
      <c r="J32"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17">
      <formula1>"＝,＞,＜,≥,≤"</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topLeftCell="A7" workbookViewId="0">
      <selection activeCell="N27" sqref="N27"/>
    </sheetView>
  </sheetViews>
  <sheetFormatPr defaultColWidth="9" defaultRowHeight="13.5"/>
  <cols>
    <col min="2" max="2" width="11.6666666666667" customWidth="1"/>
    <col min="3" max="3" width="13" customWidth="1"/>
    <col min="5" max="5" width="13.1083333333333"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824</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89880</v>
      </c>
      <c r="F7" s="8">
        <f>SUM(F8:F10)</f>
        <v>89880</v>
      </c>
      <c r="G7" s="9">
        <v>10</v>
      </c>
      <c r="H7" s="10" t="str">
        <f t="shared" ref="H7:H10" si="0">IF(E7&gt;0,ROUND(F7/E7,3)*100&amp;"%","—")</f>
        <v>100%</v>
      </c>
      <c r="I7" s="13">
        <v>10</v>
      </c>
      <c r="J7" s="13"/>
    </row>
    <row r="8" ht="24" spans="1:10">
      <c r="A8" s="6"/>
      <c r="B8" s="6"/>
      <c r="C8" s="7" t="s">
        <v>653</v>
      </c>
      <c r="D8" s="11"/>
      <c r="E8" s="11">
        <v>89880</v>
      </c>
      <c r="F8" s="11">
        <v>89880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27" customHeight="1" spans="1:10">
      <c r="A11" s="6" t="s">
        <v>656</v>
      </c>
      <c r="B11" s="6" t="s">
        <v>657</v>
      </c>
      <c r="C11" s="6"/>
      <c r="D11" s="6"/>
      <c r="E11" s="6"/>
      <c r="F11" s="13" t="s">
        <v>658</v>
      </c>
      <c r="G11" s="13"/>
      <c r="H11" s="13"/>
      <c r="I11" s="13"/>
      <c r="J11" s="13"/>
    </row>
    <row r="12" ht="58.05" customHeight="1" spans="1:10">
      <c r="A12" s="6"/>
      <c r="B12" s="14" t="s">
        <v>825</v>
      </c>
      <c r="C12" s="15"/>
      <c r="D12" s="15"/>
      <c r="E12" s="16"/>
      <c r="F12" s="13" t="s">
        <v>826</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92" t="s">
        <v>827</v>
      </c>
      <c r="D15" s="58" t="s">
        <v>628</v>
      </c>
      <c r="E15" s="93">
        <v>2348556.14</v>
      </c>
      <c r="F15" s="23" t="s">
        <v>734</v>
      </c>
      <c r="G15" s="24">
        <v>2547025.85</v>
      </c>
      <c r="H15" s="59">
        <v>25</v>
      </c>
      <c r="I15" s="65">
        <v>25</v>
      </c>
      <c r="J15" s="24"/>
    </row>
    <row r="16" ht="24" spans="1:10">
      <c r="A16" s="6"/>
      <c r="B16" s="25" t="s">
        <v>622</v>
      </c>
      <c r="C16" s="92" t="s">
        <v>828</v>
      </c>
      <c r="D16" s="58" t="s">
        <v>628</v>
      </c>
      <c r="E16" s="6">
        <v>386182.85</v>
      </c>
      <c r="F16" s="23" t="s">
        <v>734</v>
      </c>
      <c r="G16" s="24">
        <v>386182.85</v>
      </c>
      <c r="H16" s="59">
        <v>25</v>
      </c>
      <c r="I16" s="65">
        <v>25</v>
      </c>
      <c r="J16" s="24"/>
    </row>
    <row r="17" spans="1:10">
      <c r="A17" s="6"/>
      <c r="B17" s="25" t="s">
        <v>622</v>
      </c>
      <c r="C17" s="94" t="s">
        <v>829</v>
      </c>
      <c r="D17" s="58" t="s">
        <v>628</v>
      </c>
      <c r="E17" s="6">
        <v>110</v>
      </c>
      <c r="F17" s="23" t="s">
        <v>830</v>
      </c>
      <c r="G17" s="24">
        <v>114</v>
      </c>
      <c r="H17" s="59">
        <v>20</v>
      </c>
      <c r="I17" s="65">
        <v>20</v>
      </c>
      <c r="J17" s="24"/>
    </row>
    <row r="18" ht="24" spans="1:10">
      <c r="A18" s="6" t="s">
        <v>669</v>
      </c>
      <c r="B18" s="39" t="s">
        <v>674</v>
      </c>
      <c r="C18" s="57" t="s">
        <v>831</v>
      </c>
      <c r="D18" s="58" t="s">
        <v>697</v>
      </c>
      <c r="E18" s="6" t="s">
        <v>708</v>
      </c>
      <c r="F18" s="23" t="s">
        <v>625</v>
      </c>
      <c r="G18" s="24" t="s">
        <v>708</v>
      </c>
      <c r="H18" s="59">
        <v>10</v>
      </c>
      <c r="I18" s="65">
        <v>10</v>
      </c>
      <c r="J18" s="24"/>
    </row>
    <row r="19" ht="36" spans="1:10">
      <c r="A19" s="40" t="s">
        <v>633</v>
      </c>
      <c r="B19" s="41" t="s">
        <v>634</v>
      </c>
      <c r="C19" s="95" t="s">
        <v>805</v>
      </c>
      <c r="D19" s="58" t="s">
        <v>628</v>
      </c>
      <c r="E19" s="39" t="s">
        <v>832</v>
      </c>
      <c r="F19" s="39" t="s">
        <v>625</v>
      </c>
      <c r="G19" s="39" t="s">
        <v>833</v>
      </c>
      <c r="H19" s="64">
        <v>10</v>
      </c>
      <c r="I19" s="66">
        <v>10</v>
      </c>
      <c r="J19" s="50" t="s">
        <v>489</v>
      </c>
    </row>
    <row r="20" ht="22.5" spans="1:10">
      <c r="A20" s="3" t="s">
        <v>679</v>
      </c>
      <c r="B20" s="3"/>
      <c r="C20" s="3"/>
      <c r="D20" s="71" t="s">
        <v>491</v>
      </c>
      <c r="E20" s="72"/>
      <c r="F20" s="72"/>
      <c r="G20" s="72"/>
      <c r="H20" s="72"/>
      <c r="I20" s="78"/>
      <c r="J20" s="52" t="s">
        <v>680</v>
      </c>
    </row>
    <row r="21" spans="1:10">
      <c r="A21" s="44" t="s">
        <v>681</v>
      </c>
      <c r="B21" s="44"/>
      <c r="C21" s="44"/>
      <c r="D21" s="44"/>
      <c r="E21" s="44"/>
      <c r="F21" s="44"/>
      <c r="G21" s="44"/>
      <c r="H21" s="44">
        <v>100</v>
      </c>
      <c r="I21" s="67">
        <f>SUM(I7,I15:I19)</f>
        <v>100</v>
      </c>
      <c r="J21" s="54" t="s">
        <v>682</v>
      </c>
    </row>
    <row r="22" spans="1:10">
      <c r="A22" s="1"/>
      <c r="B22" s="1"/>
      <c r="C22" s="1"/>
      <c r="D22" s="1"/>
      <c r="E22" s="1"/>
      <c r="F22" s="1"/>
      <c r="G22" s="1"/>
      <c r="H22" s="1"/>
      <c r="I22" s="1"/>
      <c r="J22" s="1"/>
    </row>
    <row r="23" spans="1:10">
      <c r="A23" s="45" t="s">
        <v>638</v>
      </c>
      <c r="B23" s="46"/>
      <c r="C23" s="46"/>
      <c r="D23" s="46"/>
      <c r="E23" s="46"/>
      <c r="F23" s="46"/>
      <c r="G23" s="46"/>
      <c r="H23" s="46"/>
      <c r="I23" s="46"/>
      <c r="J23" s="55"/>
    </row>
    <row r="24" spans="1:10">
      <c r="A24" s="47" t="s">
        <v>683</v>
      </c>
      <c r="B24" s="47"/>
      <c r="C24" s="47"/>
      <c r="D24" s="47"/>
      <c r="E24" s="47"/>
      <c r="F24" s="47"/>
      <c r="G24" s="47"/>
      <c r="H24" s="47"/>
      <c r="I24" s="47"/>
      <c r="J24" s="47"/>
    </row>
    <row r="25" spans="1:10">
      <c r="A25" s="47" t="s">
        <v>684</v>
      </c>
      <c r="B25" s="47"/>
      <c r="C25" s="47"/>
      <c r="D25" s="47"/>
      <c r="E25" s="47"/>
      <c r="F25" s="47"/>
      <c r="G25" s="47"/>
      <c r="H25" s="47"/>
      <c r="I25" s="47"/>
      <c r="J25" s="47"/>
    </row>
    <row r="26" spans="1:10">
      <c r="A26" s="47" t="s">
        <v>685</v>
      </c>
      <c r="B26" s="47"/>
      <c r="C26" s="47"/>
      <c r="D26" s="47"/>
      <c r="E26" s="47"/>
      <c r="F26" s="47"/>
      <c r="G26" s="47"/>
      <c r="H26" s="47"/>
      <c r="I26" s="47"/>
      <c r="J26" s="47"/>
    </row>
    <row r="27" spans="1:10">
      <c r="A27" s="47" t="s">
        <v>686</v>
      </c>
      <c r="B27" s="47"/>
      <c r="C27" s="47"/>
      <c r="D27" s="47"/>
      <c r="E27" s="47"/>
      <c r="F27" s="47"/>
      <c r="G27" s="47"/>
      <c r="H27" s="47"/>
      <c r="I27" s="47"/>
      <c r="J27" s="47"/>
    </row>
    <row r="28" spans="1:10">
      <c r="A28" s="47" t="s">
        <v>687</v>
      </c>
      <c r="B28" s="47"/>
      <c r="C28" s="47"/>
      <c r="D28" s="47"/>
      <c r="E28" s="47"/>
      <c r="F28" s="47"/>
      <c r="G28" s="47"/>
      <c r="H28" s="47"/>
      <c r="I28" s="47"/>
      <c r="J28" s="47"/>
    </row>
    <row r="29" spans="1:10">
      <c r="A29" s="47" t="s">
        <v>688</v>
      </c>
      <c r="B29" s="47"/>
      <c r="C29" s="47"/>
      <c r="D29" s="47"/>
      <c r="E29" s="47"/>
      <c r="F29" s="47"/>
      <c r="G29" s="47"/>
      <c r="H29" s="47"/>
      <c r="I29" s="47"/>
      <c r="J29" s="47"/>
    </row>
    <row r="30" spans="1:10">
      <c r="A30" s="47" t="s">
        <v>689</v>
      </c>
      <c r="B30" s="47"/>
      <c r="C30" s="47"/>
      <c r="D30" s="47"/>
      <c r="E30" s="47"/>
      <c r="F30" s="47"/>
      <c r="G30" s="47"/>
      <c r="H30" s="47"/>
      <c r="I30" s="47"/>
      <c r="J30" s="47"/>
    </row>
    <row r="31" spans="1:10">
      <c r="A31" s="47" t="s">
        <v>690</v>
      </c>
      <c r="B31" s="47"/>
      <c r="C31" s="47"/>
      <c r="D31" s="47"/>
      <c r="E31" s="47"/>
      <c r="F31" s="47"/>
      <c r="G31" s="47"/>
      <c r="H31" s="47"/>
      <c r="I31" s="47"/>
      <c r="J31"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opLeftCell="A7" workbookViewId="0">
      <selection activeCell="E20" sqref="E20"/>
    </sheetView>
  </sheetViews>
  <sheetFormatPr defaultColWidth="9" defaultRowHeight="13.5"/>
  <cols>
    <col min="2" max="2" width="11" customWidth="1"/>
    <col min="3" max="3" width="19"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834</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1524782.27</v>
      </c>
      <c r="F7" s="8">
        <f>SUM(F8:F10)</f>
        <v>1524782.27</v>
      </c>
      <c r="G7" s="9">
        <v>10</v>
      </c>
      <c r="H7" s="10" t="str">
        <f t="shared" ref="H7:H10" si="0">IF(E7&gt;0,ROUND(F7/E7,3)*100&amp;"%","—")</f>
        <v>100%</v>
      </c>
      <c r="I7" s="13">
        <v>10</v>
      </c>
      <c r="J7" s="13"/>
    </row>
    <row r="8" ht="24" spans="1:10">
      <c r="A8" s="6"/>
      <c r="B8" s="6"/>
      <c r="C8" s="7" t="s">
        <v>653</v>
      </c>
      <c r="D8" s="11"/>
      <c r="E8" s="11">
        <v>1524782.27</v>
      </c>
      <c r="F8" s="11">
        <v>1524782.27</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33" customHeight="1" spans="1:10">
      <c r="A11" s="6" t="s">
        <v>656</v>
      </c>
      <c r="B11" s="6" t="s">
        <v>657</v>
      </c>
      <c r="C11" s="6"/>
      <c r="D11" s="6"/>
      <c r="E11" s="6"/>
      <c r="F11" s="13" t="s">
        <v>658</v>
      </c>
      <c r="G11" s="13"/>
      <c r="H11" s="13"/>
      <c r="I11" s="13"/>
      <c r="J11" s="13"/>
    </row>
    <row r="12" ht="55.05" customHeight="1" spans="1:10">
      <c r="A12" s="6"/>
      <c r="B12" s="14" t="s">
        <v>659</v>
      </c>
      <c r="C12" s="15"/>
      <c r="D12" s="15"/>
      <c r="E12" s="16"/>
      <c r="F12" s="13" t="s">
        <v>835</v>
      </c>
      <c r="G12" s="13"/>
      <c r="H12" s="13"/>
      <c r="I12" s="13"/>
      <c r="J12" s="13"/>
    </row>
    <row r="13" ht="15" customHeight="1" spans="1:10">
      <c r="A13" s="18" t="s">
        <v>612</v>
      </c>
      <c r="B13" s="19"/>
      <c r="C13" s="20"/>
      <c r="D13" s="18" t="s">
        <v>661</v>
      </c>
      <c r="E13" s="19"/>
      <c r="F13" s="20"/>
      <c r="G13" s="21" t="s">
        <v>616</v>
      </c>
      <c r="H13" s="21" t="s">
        <v>662</v>
      </c>
      <c r="I13" s="21" t="s">
        <v>652</v>
      </c>
      <c r="J13" s="21" t="s">
        <v>617</v>
      </c>
    </row>
    <row r="14" ht="30" customHeight="1" spans="1:10">
      <c r="A14" s="22" t="s">
        <v>618</v>
      </c>
      <c r="B14" s="6" t="s">
        <v>619</v>
      </c>
      <c r="C14" s="6" t="s">
        <v>620</v>
      </c>
      <c r="D14" s="6" t="s">
        <v>613</v>
      </c>
      <c r="E14" s="6" t="s">
        <v>614</v>
      </c>
      <c r="F14" s="23" t="s">
        <v>615</v>
      </c>
      <c r="G14" s="24"/>
      <c r="H14" s="24"/>
      <c r="I14" s="24"/>
      <c r="J14" s="24"/>
    </row>
    <row r="15" spans="1:10">
      <c r="A15" s="6" t="s">
        <v>621</v>
      </c>
      <c r="B15" s="25" t="s">
        <v>622</v>
      </c>
      <c r="C15" s="57" t="s">
        <v>663</v>
      </c>
      <c r="D15" s="58" t="s">
        <v>624</v>
      </c>
      <c r="E15" s="6">
        <v>0.9</v>
      </c>
      <c r="F15" s="23" t="s">
        <v>664</v>
      </c>
      <c r="G15" s="24" t="s">
        <v>836</v>
      </c>
      <c r="H15" s="59">
        <v>20</v>
      </c>
      <c r="I15" s="77">
        <v>20</v>
      </c>
      <c r="J15" s="24"/>
    </row>
    <row r="16" spans="1:10">
      <c r="A16" s="6"/>
      <c r="B16" s="25" t="s">
        <v>666</v>
      </c>
      <c r="C16" s="32" t="s">
        <v>667</v>
      </c>
      <c r="D16" s="58" t="s">
        <v>668</v>
      </c>
      <c r="E16" s="6">
        <v>95</v>
      </c>
      <c r="F16" s="23" t="s">
        <v>625</v>
      </c>
      <c r="G16" s="24" t="s">
        <v>837</v>
      </c>
      <c r="H16" s="59">
        <v>20</v>
      </c>
      <c r="I16" s="77">
        <v>20</v>
      </c>
      <c r="J16" s="24"/>
    </row>
    <row r="17" ht="24" spans="1:10">
      <c r="A17" s="6" t="s">
        <v>669</v>
      </c>
      <c r="B17" s="6" t="s">
        <v>670</v>
      </c>
      <c r="C17" s="87" t="s">
        <v>671</v>
      </c>
      <c r="D17" s="58" t="s">
        <v>628</v>
      </c>
      <c r="E17" s="6">
        <v>80</v>
      </c>
      <c r="F17" s="23" t="s">
        <v>625</v>
      </c>
      <c r="G17" s="24" t="s">
        <v>838</v>
      </c>
      <c r="H17" s="59">
        <v>10</v>
      </c>
      <c r="I17" s="77">
        <v>9</v>
      </c>
      <c r="J17" s="24"/>
    </row>
    <row r="18" ht="24" spans="1:10">
      <c r="A18" s="6"/>
      <c r="B18" s="6" t="s">
        <v>672</v>
      </c>
      <c r="C18" s="87" t="s">
        <v>673</v>
      </c>
      <c r="D18" s="58" t="s">
        <v>628</v>
      </c>
      <c r="E18" s="6">
        <v>90</v>
      </c>
      <c r="F18" s="23" t="s">
        <v>625</v>
      </c>
      <c r="G18" s="24" t="s">
        <v>839</v>
      </c>
      <c r="H18" s="59">
        <v>10</v>
      </c>
      <c r="I18" s="77">
        <v>9</v>
      </c>
      <c r="J18" s="24"/>
    </row>
    <row r="19" ht="24" spans="1:10">
      <c r="A19" s="6"/>
      <c r="B19" s="39" t="s">
        <v>674</v>
      </c>
      <c r="C19" s="87" t="s">
        <v>675</v>
      </c>
      <c r="D19" s="58" t="s">
        <v>668</v>
      </c>
      <c r="E19" s="6">
        <v>95</v>
      </c>
      <c r="F19" s="23" t="s">
        <v>625</v>
      </c>
      <c r="G19" s="24" t="s">
        <v>837</v>
      </c>
      <c r="H19" s="59">
        <v>15</v>
      </c>
      <c r="I19" s="77">
        <v>15</v>
      </c>
      <c r="J19" s="24"/>
    </row>
    <row r="20" ht="24" spans="1:10">
      <c r="A20" s="40" t="s">
        <v>633</v>
      </c>
      <c r="B20" s="41" t="s">
        <v>634</v>
      </c>
      <c r="C20" s="87" t="s">
        <v>676</v>
      </c>
      <c r="D20" s="58" t="s">
        <v>628</v>
      </c>
      <c r="E20" s="6">
        <v>90</v>
      </c>
      <c r="F20" s="39" t="s">
        <v>625</v>
      </c>
      <c r="G20" s="39" t="s">
        <v>839</v>
      </c>
      <c r="H20" s="64">
        <v>15</v>
      </c>
      <c r="I20" s="81">
        <v>15</v>
      </c>
      <c r="J20" s="50" t="s">
        <v>489</v>
      </c>
    </row>
    <row r="21" ht="31.05" customHeight="1" spans="1:10">
      <c r="A21" s="3" t="s">
        <v>679</v>
      </c>
      <c r="B21" s="3"/>
      <c r="C21" s="3"/>
      <c r="D21" s="71" t="s">
        <v>491</v>
      </c>
      <c r="E21" s="72"/>
      <c r="F21" s="72"/>
      <c r="G21" s="72"/>
      <c r="H21" s="72"/>
      <c r="I21" s="78"/>
      <c r="J21" s="52" t="s">
        <v>680</v>
      </c>
    </row>
    <row r="22" spans="1:10">
      <c r="A22" s="44" t="s">
        <v>681</v>
      </c>
      <c r="B22" s="44"/>
      <c r="C22" s="44"/>
      <c r="D22" s="44"/>
      <c r="E22" s="44"/>
      <c r="F22" s="44"/>
      <c r="G22" s="44"/>
      <c r="H22" s="44">
        <v>100</v>
      </c>
      <c r="I22" s="67">
        <f>SUM(I7,I15:I20)</f>
        <v>98</v>
      </c>
      <c r="J22" s="54" t="s">
        <v>682</v>
      </c>
    </row>
    <row r="23" spans="1:10">
      <c r="A23" s="1"/>
      <c r="B23" s="1"/>
      <c r="C23" s="1"/>
      <c r="D23" s="1"/>
      <c r="E23" s="1"/>
      <c r="F23" s="1"/>
      <c r="G23" s="1"/>
      <c r="H23" s="1"/>
      <c r="I23" s="1"/>
      <c r="J23" s="1"/>
    </row>
    <row r="24" spans="1:10">
      <c r="A24" s="45" t="s">
        <v>638</v>
      </c>
      <c r="B24" s="46"/>
      <c r="C24" s="46"/>
      <c r="D24" s="46"/>
      <c r="E24" s="46"/>
      <c r="F24" s="46"/>
      <c r="G24" s="46"/>
      <c r="H24" s="46"/>
      <c r="I24" s="46"/>
      <c r="J24" s="55"/>
    </row>
    <row r="25" spans="1:10">
      <c r="A25" s="47" t="s">
        <v>683</v>
      </c>
      <c r="B25" s="47"/>
      <c r="C25" s="47"/>
      <c r="D25" s="47"/>
      <c r="E25" s="47"/>
      <c r="F25" s="47"/>
      <c r="G25" s="47"/>
      <c r="H25" s="47"/>
      <c r="I25" s="47"/>
      <c r="J25" s="47"/>
    </row>
    <row r="26" spans="1:10">
      <c r="A26" s="47" t="s">
        <v>684</v>
      </c>
      <c r="B26" s="47"/>
      <c r="C26" s="47"/>
      <c r="D26" s="47"/>
      <c r="E26" s="47"/>
      <c r="F26" s="47"/>
      <c r="G26" s="47"/>
      <c r="H26" s="47"/>
      <c r="I26" s="47"/>
      <c r="J26" s="47"/>
    </row>
    <row r="27" spans="1:10">
      <c r="A27" s="47" t="s">
        <v>685</v>
      </c>
      <c r="B27" s="47"/>
      <c r="C27" s="47"/>
      <c r="D27" s="47"/>
      <c r="E27" s="47"/>
      <c r="F27" s="47"/>
      <c r="G27" s="47"/>
      <c r="H27" s="47"/>
      <c r="I27" s="47"/>
      <c r="J27" s="47"/>
    </row>
    <row r="28" spans="1:10">
      <c r="A28" s="47" t="s">
        <v>686</v>
      </c>
      <c r="B28" s="47"/>
      <c r="C28" s="47"/>
      <c r="D28" s="47"/>
      <c r="E28" s="47"/>
      <c r="F28" s="47"/>
      <c r="G28" s="47"/>
      <c r="H28" s="47"/>
      <c r="I28" s="47"/>
      <c r="J28" s="47"/>
    </row>
    <row r="29" spans="1:10">
      <c r="A29" s="47" t="s">
        <v>687</v>
      </c>
      <c r="B29" s="47"/>
      <c r="C29" s="47"/>
      <c r="D29" s="47"/>
      <c r="E29" s="47"/>
      <c r="F29" s="47"/>
      <c r="G29" s="47"/>
      <c r="H29" s="47"/>
      <c r="I29" s="47"/>
      <c r="J29" s="47"/>
    </row>
    <row r="30" spans="1:10">
      <c r="A30" s="47" t="s">
        <v>688</v>
      </c>
      <c r="B30" s="47"/>
      <c r="C30" s="47"/>
      <c r="D30" s="47"/>
      <c r="E30" s="47"/>
      <c r="F30" s="47"/>
      <c r="G30" s="47"/>
      <c r="H30" s="47"/>
      <c r="I30" s="47"/>
      <c r="J30" s="47"/>
    </row>
    <row r="31" spans="1:10">
      <c r="A31" s="47" t="s">
        <v>689</v>
      </c>
      <c r="B31" s="47"/>
      <c r="C31" s="47"/>
      <c r="D31" s="47"/>
      <c r="E31" s="47"/>
      <c r="F31" s="47"/>
      <c r="G31" s="47"/>
      <c r="H31" s="47"/>
      <c r="I31" s="47"/>
      <c r="J31" s="47"/>
    </row>
    <row r="32" spans="1:10">
      <c r="A32" s="47" t="s">
        <v>690</v>
      </c>
      <c r="B32" s="47"/>
      <c r="C32" s="47"/>
      <c r="D32" s="47"/>
      <c r="E32" s="47"/>
      <c r="F32" s="47"/>
      <c r="G32" s="47"/>
      <c r="H32" s="47"/>
      <c r="I32" s="47"/>
      <c r="J32"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6"/>
    <mergeCell ref="A17: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opLeftCell="A9" workbookViewId="0">
      <selection activeCell="G20" sqref="G20"/>
    </sheetView>
  </sheetViews>
  <sheetFormatPr defaultColWidth="9" defaultRowHeight="13.5"/>
  <cols>
    <col min="2" max="2" width="11.6666666666667" customWidth="1"/>
    <col min="3" max="3" width="13.6666666666667" customWidth="1"/>
    <col min="5" max="5" width="13.6666666666667" customWidth="1"/>
    <col min="10" max="10" width="16"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840</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283040</v>
      </c>
      <c r="F7" s="8">
        <f>SUM(F8:F10)</f>
        <v>283040</v>
      </c>
      <c r="G7" s="9">
        <v>10</v>
      </c>
      <c r="H7" s="10" t="str">
        <f t="shared" ref="H7:H10" si="0">IF(E7&gt;0,ROUND(F7/E7,3)*100&amp;"%","—")</f>
        <v>100%</v>
      </c>
      <c r="I7" s="13">
        <v>10</v>
      </c>
      <c r="J7" s="13"/>
    </row>
    <row r="8" ht="24" spans="1:10">
      <c r="A8" s="6"/>
      <c r="B8" s="6"/>
      <c r="C8" s="7" t="s">
        <v>653</v>
      </c>
      <c r="D8" s="11"/>
      <c r="E8" s="11">
        <v>283040</v>
      </c>
      <c r="F8" s="11">
        <v>283040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spans="1:10">
      <c r="A11" s="6" t="s">
        <v>656</v>
      </c>
      <c r="B11" s="6" t="s">
        <v>657</v>
      </c>
      <c r="C11" s="6"/>
      <c r="D11" s="6"/>
      <c r="E11" s="6"/>
      <c r="F11" s="13" t="s">
        <v>658</v>
      </c>
      <c r="G11" s="13"/>
      <c r="H11" s="13"/>
      <c r="I11" s="13"/>
      <c r="J11" s="13"/>
    </row>
    <row r="12" ht="58.05" customHeight="1" spans="1:10">
      <c r="A12" s="6"/>
      <c r="B12" s="14" t="s">
        <v>841</v>
      </c>
      <c r="C12" s="15"/>
      <c r="D12" s="15"/>
      <c r="E12" s="16"/>
      <c r="F12" s="13" t="s">
        <v>842</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57" t="s">
        <v>843</v>
      </c>
      <c r="D15" s="6" t="s">
        <v>697</v>
      </c>
      <c r="E15" s="6">
        <v>5000</v>
      </c>
      <c r="F15" s="23" t="s">
        <v>734</v>
      </c>
      <c r="G15" s="24">
        <v>100</v>
      </c>
      <c r="H15" s="59">
        <v>20</v>
      </c>
      <c r="I15" s="59">
        <v>20</v>
      </c>
      <c r="J15" s="24"/>
    </row>
    <row r="16" ht="24" spans="1:10">
      <c r="A16" s="6"/>
      <c r="B16" s="25" t="s">
        <v>622</v>
      </c>
      <c r="C16" s="57" t="s">
        <v>844</v>
      </c>
      <c r="D16" s="6" t="s">
        <v>697</v>
      </c>
      <c r="E16" s="6">
        <v>1400</v>
      </c>
      <c r="F16" s="23" t="s">
        <v>734</v>
      </c>
      <c r="G16" s="24">
        <v>100</v>
      </c>
      <c r="H16" s="59">
        <v>20</v>
      </c>
      <c r="I16" s="59">
        <v>20</v>
      </c>
      <c r="J16" s="24"/>
    </row>
    <row r="17" ht="48" spans="1:10">
      <c r="A17" s="6"/>
      <c r="B17" s="25" t="s">
        <v>699</v>
      </c>
      <c r="C17" s="57" t="s">
        <v>845</v>
      </c>
      <c r="D17" s="58" t="s">
        <v>697</v>
      </c>
      <c r="E17" s="6">
        <v>100</v>
      </c>
      <c r="F17" s="23" t="s">
        <v>625</v>
      </c>
      <c r="G17" s="24">
        <v>100</v>
      </c>
      <c r="H17" s="59">
        <v>20</v>
      </c>
      <c r="I17" s="59">
        <v>20</v>
      </c>
      <c r="J17" s="24"/>
    </row>
    <row r="18" ht="24" spans="1:10">
      <c r="A18" s="6" t="s">
        <v>669</v>
      </c>
      <c r="B18" s="89" t="s">
        <v>672</v>
      </c>
      <c r="C18" s="90" t="s">
        <v>846</v>
      </c>
      <c r="D18" s="58" t="s">
        <v>847</v>
      </c>
      <c r="E18" s="6" t="s">
        <v>847</v>
      </c>
      <c r="F18" s="23"/>
      <c r="G18" s="24" t="s">
        <v>847</v>
      </c>
      <c r="H18" s="59">
        <v>10</v>
      </c>
      <c r="I18" s="59">
        <v>10</v>
      </c>
      <c r="J18" s="24"/>
    </row>
    <row r="19" ht="24" spans="1:10">
      <c r="A19" s="6"/>
      <c r="B19" s="91" t="s">
        <v>674</v>
      </c>
      <c r="C19" s="57" t="s">
        <v>736</v>
      </c>
      <c r="D19" s="58" t="s">
        <v>847</v>
      </c>
      <c r="E19" s="6" t="s">
        <v>847</v>
      </c>
      <c r="F19" s="23"/>
      <c r="G19" s="24" t="s">
        <v>847</v>
      </c>
      <c r="H19" s="59">
        <v>10</v>
      </c>
      <c r="I19" s="59">
        <v>10</v>
      </c>
      <c r="J19" s="24"/>
    </row>
    <row r="20" ht="36" spans="1:10">
      <c r="A20" s="22" t="s">
        <v>633</v>
      </c>
      <c r="B20" s="41" t="s">
        <v>634</v>
      </c>
      <c r="C20" s="57" t="s">
        <v>848</v>
      </c>
      <c r="D20" s="58" t="s">
        <v>628</v>
      </c>
      <c r="E20" s="39" t="s">
        <v>832</v>
      </c>
      <c r="F20" s="63" t="s">
        <v>625</v>
      </c>
      <c r="G20" s="39" t="s">
        <v>849</v>
      </c>
      <c r="H20" s="64">
        <v>10</v>
      </c>
      <c r="I20" s="64">
        <v>10</v>
      </c>
      <c r="J20" s="50" t="s">
        <v>489</v>
      </c>
    </row>
    <row r="21" spans="1:10">
      <c r="A21" s="3" t="s">
        <v>679</v>
      </c>
      <c r="B21" s="3"/>
      <c r="C21" s="3"/>
      <c r="D21" s="71" t="s">
        <v>491</v>
      </c>
      <c r="E21" s="72"/>
      <c r="F21" s="72"/>
      <c r="G21" s="72"/>
      <c r="H21" s="72"/>
      <c r="I21" s="78"/>
      <c r="J21" s="52" t="s">
        <v>680</v>
      </c>
    </row>
    <row r="22" spans="1:10">
      <c r="A22" s="44" t="s">
        <v>681</v>
      </c>
      <c r="B22" s="44"/>
      <c r="C22" s="44"/>
      <c r="D22" s="44"/>
      <c r="E22" s="44"/>
      <c r="F22" s="44"/>
      <c r="G22" s="44"/>
      <c r="H22" s="44">
        <v>100</v>
      </c>
      <c r="I22" s="67">
        <f>SUM(I7,I15:I20)</f>
        <v>100</v>
      </c>
      <c r="J22" s="54" t="s">
        <v>682</v>
      </c>
    </row>
    <row r="23" spans="1:10">
      <c r="A23" s="1"/>
      <c r="B23" s="1"/>
      <c r="C23" s="1"/>
      <c r="D23" s="1"/>
      <c r="E23" s="1"/>
      <c r="F23" s="1"/>
      <c r="G23" s="1"/>
      <c r="H23" s="1"/>
      <c r="I23" s="1"/>
      <c r="J23" s="1"/>
    </row>
    <row r="24" spans="1:10">
      <c r="A24" s="45" t="s">
        <v>638</v>
      </c>
      <c r="B24" s="46"/>
      <c r="C24" s="46"/>
      <c r="D24" s="46"/>
      <c r="E24" s="46"/>
      <c r="F24" s="46"/>
      <c r="G24" s="46"/>
      <c r="H24" s="46"/>
      <c r="I24" s="46"/>
      <c r="J24" s="55"/>
    </row>
    <row r="25" spans="1:10">
      <c r="A25" s="47" t="s">
        <v>683</v>
      </c>
      <c r="B25" s="47"/>
      <c r="C25" s="47"/>
      <c r="D25" s="47"/>
      <c r="E25" s="47"/>
      <c r="F25" s="47"/>
      <c r="G25" s="47"/>
      <c r="H25" s="47"/>
      <c r="I25" s="47"/>
      <c r="J25" s="47"/>
    </row>
    <row r="26" spans="1:10">
      <c r="A26" s="47" t="s">
        <v>684</v>
      </c>
      <c r="B26" s="47"/>
      <c r="C26" s="47"/>
      <c r="D26" s="47"/>
      <c r="E26" s="47"/>
      <c r="F26" s="47"/>
      <c r="G26" s="47"/>
      <c r="H26" s="47"/>
      <c r="I26" s="47"/>
      <c r="J26" s="47"/>
    </row>
    <row r="27" spans="1:10">
      <c r="A27" s="47" t="s">
        <v>685</v>
      </c>
      <c r="B27" s="47"/>
      <c r="C27" s="47"/>
      <c r="D27" s="47"/>
      <c r="E27" s="47"/>
      <c r="F27" s="47"/>
      <c r="G27" s="47"/>
      <c r="H27" s="47"/>
      <c r="I27" s="47"/>
      <c r="J27" s="47"/>
    </row>
    <row r="28" spans="1:10">
      <c r="A28" s="47" t="s">
        <v>686</v>
      </c>
      <c r="B28" s="47"/>
      <c r="C28" s="47"/>
      <c r="D28" s="47"/>
      <c r="E28" s="47"/>
      <c r="F28" s="47"/>
      <c r="G28" s="47"/>
      <c r="H28" s="47"/>
      <c r="I28" s="47"/>
      <c r="J28" s="47"/>
    </row>
    <row r="29" spans="1:10">
      <c r="A29" s="47" t="s">
        <v>687</v>
      </c>
      <c r="B29" s="47"/>
      <c r="C29" s="47"/>
      <c r="D29" s="47"/>
      <c r="E29" s="47"/>
      <c r="F29" s="47"/>
      <c r="G29" s="47"/>
      <c r="H29" s="47"/>
      <c r="I29" s="47"/>
      <c r="J29" s="47"/>
    </row>
    <row r="30" spans="1:10">
      <c r="A30" s="47" t="s">
        <v>688</v>
      </c>
      <c r="B30" s="47"/>
      <c r="C30" s="47"/>
      <c r="D30" s="47"/>
      <c r="E30" s="47"/>
      <c r="F30" s="47"/>
      <c r="G30" s="47"/>
      <c r="H30" s="47"/>
      <c r="I30" s="47"/>
      <c r="J30" s="47"/>
    </row>
    <row r="31" spans="1:10">
      <c r="A31" s="47" t="s">
        <v>689</v>
      </c>
      <c r="B31" s="47"/>
      <c r="C31" s="47"/>
      <c r="D31" s="47"/>
      <c r="E31" s="47"/>
      <c r="F31" s="47"/>
      <c r="G31" s="47"/>
      <c r="H31" s="47"/>
      <c r="I31" s="47"/>
      <c r="J31" s="47"/>
    </row>
    <row r="32" spans="1:10">
      <c r="A32" s="47" t="s">
        <v>690</v>
      </c>
      <c r="B32" s="47"/>
      <c r="C32" s="47"/>
      <c r="D32" s="47"/>
      <c r="E32" s="47"/>
      <c r="F32" s="47"/>
      <c r="G32" s="47"/>
      <c r="H32" s="47"/>
      <c r="I32" s="47"/>
      <c r="J32"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17">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0"/>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83" customWidth="1"/>
    <col min="4" max="4" width="32.75" style="83" customWidth="1"/>
    <col min="5" max="10" width="18.75" style="83" customWidth="1"/>
    <col min="11" max="16384" width="9" style="83"/>
  </cols>
  <sheetData>
    <row r="1" s="83" customFormat="1" ht="27" spans="6:6">
      <c r="F1" s="260" t="s">
        <v>205</v>
      </c>
    </row>
    <row r="2" s="83" customFormat="1" ht="14.25" spans="10:10">
      <c r="J2" s="261" t="s">
        <v>206</v>
      </c>
    </row>
    <row r="3" s="83" customFormat="1" ht="14.25" spans="1:10">
      <c r="A3" s="261" t="s">
        <v>2</v>
      </c>
      <c r="J3" s="261" t="s">
        <v>3</v>
      </c>
    </row>
    <row r="4" s="83" customFormat="1" ht="19.5" customHeight="1" spans="1:10">
      <c r="A4" s="220" t="s">
        <v>6</v>
      </c>
      <c r="B4" s="220"/>
      <c r="C4" s="220"/>
      <c r="D4" s="220"/>
      <c r="E4" s="228" t="s">
        <v>99</v>
      </c>
      <c r="F4" s="228" t="s">
        <v>207</v>
      </c>
      <c r="G4" s="228" t="s">
        <v>208</v>
      </c>
      <c r="H4" s="228" t="s">
        <v>209</v>
      </c>
      <c r="I4" s="228" t="s">
        <v>210</v>
      </c>
      <c r="J4" s="228" t="s">
        <v>211</v>
      </c>
    </row>
    <row r="5" s="83" customFormat="1" ht="19.5" customHeight="1" spans="1:10">
      <c r="A5" s="228" t="s">
        <v>122</v>
      </c>
      <c r="B5" s="228"/>
      <c r="C5" s="228"/>
      <c r="D5" s="220" t="s">
        <v>123</v>
      </c>
      <c r="E5" s="228"/>
      <c r="F5" s="228"/>
      <c r="G5" s="228"/>
      <c r="H5" s="228"/>
      <c r="I5" s="228"/>
      <c r="J5" s="228"/>
    </row>
    <row r="6" s="83" customFormat="1" ht="19.5" customHeight="1" spans="1:10">
      <c r="A6" s="228"/>
      <c r="B6" s="228"/>
      <c r="C6" s="228"/>
      <c r="D6" s="220"/>
      <c r="E6" s="228"/>
      <c r="F6" s="228"/>
      <c r="G6" s="228"/>
      <c r="H6" s="228"/>
      <c r="I6" s="228"/>
      <c r="J6" s="228"/>
    </row>
    <row r="7" s="83" customFormat="1" ht="19.5" customHeight="1" spans="1:10">
      <c r="A7" s="228"/>
      <c r="B7" s="228"/>
      <c r="C7" s="228"/>
      <c r="D7" s="220"/>
      <c r="E7" s="228"/>
      <c r="F7" s="228"/>
      <c r="G7" s="228"/>
      <c r="H7" s="228"/>
      <c r="I7" s="228"/>
      <c r="J7" s="228"/>
    </row>
    <row r="8" s="83" customFormat="1" ht="19.5" customHeight="1" spans="1:10">
      <c r="A8" s="220" t="s">
        <v>126</v>
      </c>
      <c r="B8" s="220" t="s">
        <v>127</v>
      </c>
      <c r="C8" s="220" t="s">
        <v>128</v>
      </c>
      <c r="D8" s="220" t="s">
        <v>10</v>
      </c>
      <c r="E8" s="228" t="s">
        <v>11</v>
      </c>
      <c r="F8" s="228" t="s">
        <v>12</v>
      </c>
      <c r="G8" s="228" t="s">
        <v>20</v>
      </c>
      <c r="H8" s="228" t="s">
        <v>24</v>
      </c>
      <c r="I8" s="228" t="s">
        <v>28</v>
      </c>
      <c r="J8" s="228" t="s">
        <v>32</v>
      </c>
    </row>
    <row r="9" s="83" customFormat="1" ht="19.5" customHeight="1" spans="1:10">
      <c r="A9" s="220"/>
      <c r="B9" s="220"/>
      <c r="C9" s="220"/>
      <c r="D9" s="220" t="s">
        <v>129</v>
      </c>
      <c r="E9" s="224">
        <v>40699302.58</v>
      </c>
      <c r="F9" s="224">
        <v>14241352.86</v>
      </c>
      <c r="G9" s="224">
        <v>26457949.72</v>
      </c>
      <c r="H9" s="224"/>
      <c r="I9" s="224"/>
      <c r="J9" s="224"/>
    </row>
    <row r="10" s="83" customFormat="1" ht="19.5" customHeight="1" spans="1:10">
      <c r="A10" s="254" t="s">
        <v>130</v>
      </c>
      <c r="B10" s="254"/>
      <c r="C10" s="254"/>
      <c r="D10" s="254" t="s">
        <v>131</v>
      </c>
      <c r="E10" s="224">
        <v>864083.68</v>
      </c>
      <c r="F10" s="224">
        <v>864083.68</v>
      </c>
      <c r="G10" s="224"/>
      <c r="H10" s="224"/>
      <c r="I10" s="224"/>
      <c r="J10" s="224"/>
    </row>
    <row r="11" s="83" customFormat="1" ht="19.5" customHeight="1" spans="1:10">
      <c r="A11" s="254" t="s">
        <v>132</v>
      </c>
      <c r="B11" s="254"/>
      <c r="C11" s="254"/>
      <c r="D11" s="254" t="s">
        <v>133</v>
      </c>
      <c r="E11" s="224">
        <v>749167.68</v>
      </c>
      <c r="F11" s="224">
        <v>749167.68</v>
      </c>
      <c r="G11" s="224"/>
      <c r="H11" s="224"/>
      <c r="I11" s="224"/>
      <c r="J11" s="224"/>
    </row>
    <row r="12" s="83" customFormat="1" ht="19.5" customHeight="1" spans="1:10">
      <c r="A12" s="254" t="s">
        <v>134</v>
      </c>
      <c r="B12" s="254"/>
      <c r="C12" s="254"/>
      <c r="D12" s="254" t="s">
        <v>135</v>
      </c>
      <c r="E12" s="224">
        <v>743567.68</v>
      </c>
      <c r="F12" s="224">
        <v>743567.68</v>
      </c>
      <c r="G12" s="224"/>
      <c r="H12" s="224"/>
      <c r="I12" s="224"/>
      <c r="J12" s="224"/>
    </row>
    <row r="13" s="83" customFormat="1" ht="19.5" customHeight="1" spans="1:10">
      <c r="A13" s="254" t="s">
        <v>136</v>
      </c>
      <c r="B13" s="254"/>
      <c r="C13" s="254"/>
      <c r="D13" s="254" t="s">
        <v>137</v>
      </c>
      <c r="E13" s="224">
        <v>5600</v>
      </c>
      <c r="F13" s="224">
        <v>5600</v>
      </c>
      <c r="G13" s="224"/>
      <c r="H13" s="224"/>
      <c r="I13" s="224"/>
      <c r="J13" s="224"/>
    </row>
    <row r="14" s="83" customFormat="1" ht="19.5" customHeight="1" spans="1:10">
      <c r="A14" s="254" t="s">
        <v>138</v>
      </c>
      <c r="B14" s="254"/>
      <c r="C14" s="254"/>
      <c r="D14" s="254" t="s">
        <v>139</v>
      </c>
      <c r="E14" s="224">
        <v>114916</v>
      </c>
      <c r="F14" s="224">
        <v>114916</v>
      </c>
      <c r="G14" s="224"/>
      <c r="H14" s="224"/>
      <c r="I14" s="224"/>
      <c r="J14" s="224"/>
    </row>
    <row r="15" s="83" customFormat="1" ht="19.5" customHeight="1" spans="1:10">
      <c r="A15" s="254" t="s">
        <v>140</v>
      </c>
      <c r="B15" s="254"/>
      <c r="C15" s="254"/>
      <c r="D15" s="254" t="s">
        <v>141</v>
      </c>
      <c r="E15" s="224">
        <v>114916</v>
      </c>
      <c r="F15" s="224">
        <v>114916</v>
      </c>
      <c r="G15" s="224"/>
      <c r="H15" s="224"/>
      <c r="I15" s="224"/>
      <c r="J15" s="224"/>
    </row>
    <row r="16" s="83" customFormat="1" ht="19.5" customHeight="1" spans="1:10">
      <c r="A16" s="254" t="s">
        <v>142</v>
      </c>
      <c r="B16" s="254"/>
      <c r="C16" s="254"/>
      <c r="D16" s="254" t="s">
        <v>143</v>
      </c>
      <c r="E16" s="224">
        <v>1139867.77</v>
      </c>
      <c r="F16" s="224">
        <v>1139867.77</v>
      </c>
      <c r="G16" s="224"/>
      <c r="H16" s="224"/>
      <c r="I16" s="224"/>
      <c r="J16" s="224"/>
    </row>
    <row r="17" s="83" customFormat="1" ht="19.5" customHeight="1" spans="1:10">
      <c r="A17" s="254" t="s">
        <v>144</v>
      </c>
      <c r="B17" s="254"/>
      <c r="C17" s="254"/>
      <c r="D17" s="254" t="s">
        <v>145</v>
      </c>
      <c r="E17" s="224">
        <v>1139867.77</v>
      </c>
      <c r="F17" s="224">
        <v>1139867.77</v>
      </c>
      <c r="G17" s="224"/>
      <c r="H17" s="224"/>
      <c r="I17" s="224"/>
      <c r="J17" s="224"/>
    </row>
    <row r="18" s="83" customFormat="1" ht="19.5" customHeight="1" spans="1:10">
      <c r="A18" s="254" t="s">
        <v>146</v>
      </c>
      <c r="B18" s="254"/>
      <c r="C18" s="254"/>
      <c r="D18" s="254" t="s">
        <v>147</v>
      </c>
      <c r="E18" s="224">
        <v>436218.53</v>
      </c>
      <c r="F18" s="224">
        <v>436218.53</v>
      </c>
      <c r="G18" s="224"/>
      <c r="H18" s="224"/>
      <c r="I18" s="224"/>
      <c r="J18" s="224"/>
    </row>
    <row r="19" s="83" customFormat="1" ht="19.5" customHeight="1" spans="1:10">
      <c r="A19" s="254" t="s">
        <v>148</v>
      </c>
      <c r="B19" s="254"/>
      <c r="C19" s="254"/>
      <c r="D19" s="254" t="s">
        <v>149</v>
      </c>
      <c r="E19" s="224">
        <v>285869.18</v>
      </c>
      <c r="F19" s="224">
        <v>285869.18</v>
      </c>
      <c r="G19" s="224"/>
      <c r="H19" s="224"/>
      <c r="I19" s="224"/>
      <c r="J19" s="224"/>
    </row>
    <row r="20" s="83" customFormat="1" ht="19.5" customHeight="1" spans="1:10">
      <c r="A20" s="254" t="s">
        <v>150</v>
      </c>
      <c r="B20" s="254"/>
      <c r="C20" s="254"/>
      <c r="D20" s="254" t="s">
        <v>151</v>
      </c>
      <c r="E20" s="224">
        <v>391013.88</v>
      </c>
      <c r="F20" s="224">
        <v>391013.88</v>
      </c>
      <c r="G20" s="224"/>
      <c r="H20" s="224"/>
      <c r="I20" s="224"/>
      <c r="J20" s="224"/>
    </row>
    <row r="21" s="83" customFormat="1" ht="19.5" customHeight="1" spans="1:10">
      <c r="A21" s="254" t="s">
        <v>152</v>
      </c>
      <c r="B21" s="254"/>
      <c r="C21" s="254"/>
      <c r="D21" s="254" t="s">
        <v>153</v>
      </c>
      <c r="E21" s="224">
        <v>26766.18</v>
      </c>
      <c r="F21" s="224">
        <v>26766.18</v>
      </c>
      <c r="G21" s="224"/>
      <c r="H21" s="224"/>
      <c r="I21" s="224"/>
      <c r="J21" s="224"/>
    </row>
    <row r="22" s="83" customFormat="1" ht="19.5" customHeight="1" spans="1:10">
      <c r="A22" s="254" t="s">
        <v>154</v>
      </c>
      <c r="B22" s="254"/>
      <c r="C22" s="254"/>
      <c r="D22" s="254" t="s">
        <v>155</v>
      </c>
      <c r="E22" s="224">
        <v>9468578.17</v>
      </c>
      <c r="F22" s="224"/>
      <c r="G22" s="224">
        <v>9468578.17</v>
      </c>
      <c r="H22" s="224"/>
      <c r="I22" s="224"/>
      <c r="J22" s="224"/>
    </row>
    <row r="23" s="83" customFormat="1" ht="19.5" customHeight="1" spans="1:10">
      <c r="A23" s="254" t="s">
        <v>156</v>
      </c>
      <c r="B23" s="254"/>
      <c r="C23" s="254"/>
      <c r="D23" s="254" t="s">
        <v>157</v>
      </c>
      <c r="E23" s="224">
        <v>1000000</v>
      </c>
      <c r="F23" s="224"/>
      <c r="G23" s="224">
        <v>1000000</v>
      </c>
      <c r="H23" s="224"/>
      <c r="I23" s="224"/>
      <c r="J23" s="224"/>
    </row>
    <row r="24" s="83" customFormat="1" ht="19.5" customHeight="1" spans="1:10">
      <c r="A24" s="254" t="s">
        <v>158</v>
      </c>
      <c r="B24" s="254"/>
      <c r="C24" s="254"/>
      <c r="D24" s="254" t="s">
        <v>159</v>
      </c>
      <c r="E24" s="224">
        <v>1000000</v>
      </c>
      <c r="F24" s="224"/>
      <c r="G24" s="224">
        <v>1000000</v>
      </c>
      <c r="H24" s="224"/>
      <c r="I24" s="224"/>
      <c r="J24" s="224"/>
    </row>
    <row r="25" s="83" customFormat="1" ht="19.5" customHeight="1" spans="1:10">
      <c r="A25" s="254" t="s">
        <v>160</v>
      </c>
      <c r="B25" s="254"/>
      <c r="C25" s="254"/>
      <c r="D25" s="254" t="s">
        <v>161</v>
      </c>
      <c r="E25" s="224">
        <v>3579270</v>
      </c>
      <c r="F25" s="224"/>
      <c r="G25" s="224">
        <v>3579270</v>
      </c>
      <c r="H25" s="224"/>
      <c r="I25" s="224"/>
      <c r="J25" s="224"/>
    </row>
    <row r="26" s="83" customFormat="1" ht="19.5" customHeight="1" spans="1:10">
      <c r="A26" s="254" t="s">
        <v>162</v>
      </c>
      <c r="B26" s="254"/>
      <c r="C26" s="254"/>
      <c r="D26" s="254" t="s">
        <v>163</v>
      </c>
      <c r="E26" s="224">
        <v>3295870</v>
      </c>
      <c r="F26" s="224"/>
      <c r="G26" s="224">
        <v>3295870</v>
      </c>
      <c r="H26" s="224"/>
      <c r="I26" s="224"/>
      <c r="J26" s="224"/>
    </row>
    <row r="27" s="83" customFormat="1" ht="19.5" customHeight="1" spans="1:10">
      <c r="A27" s="254" t="s">
        <v>164</v>
      </c>
      <c r="B27" s="254"/>
      <c r="C27" s="254"/>
      <c r="D27" s="254" t="s">
        <v>165</v>
      </c>
      <c r="E27" s="224">
        <v>275400</v>
      </c>
      <c r="F27" s="224"/>
      <c r="G27" s="224">
        <v>275400</v>
      </c>
      <c r="H27" s="224"/>
      <c r="I27" s="224"/>
      <c r="J27" s="224"/>
    </row>
    <row r="28" s="83" customFormat="1" ht="19.5" customHeight="1" spans="1:10">
      <c r="A28" s="254" t="s">
        <v>166</v>
      </c>
      <c r="B28" s="254"/>
      <c r="C28" s="254"/>
      <c r="D28" s="254" t="s">
        <v>167</v>
      </c>
      <c r="E28" s="224">
        <v>8000</v>
      </c>
      <c r="F28" s="224"/>
      <c r="G28" s="224">
        <v>8000</v>
      </c>
      <c r="H28" s="224"/>
      <c r="I28" s="224"/>
      <c r="J28" s="224"/>
    </row>
    <row r="29" s="83" customFormat="1" ht="19.5" customHeight="1" spans="1:10">
      <c r="A29" s="254" t="s">
        <v>168</v>
      </c>
      <c r="B29" s="254"/>
      <c r="C29" s="254"/>
      <c r="D29" s="254" t="s">
        <v>169</v>
      </c>
      <c r="E29" s="224">
        <v>4889308.17</v>
      </c>
      <c r="F29" s="224"/>
      <c r="G29" s="224">
        <v>4889308.17</v>
      </c>
      <c r="H29" s="224"/>
      <c r="I29" s="224"/>
      <c r="J29" s="224"/>
    </row>
    <row r="30" s="83" customFormat="1" ht="19.5" customHeight="1" spans="1:10">
      <c r="A30" s="254" t="s">
        <v>170</v>
      </c>
      <c r="B30" s="254"/>
      <c r="C30" s="254"/>
      <c r="D30" s="254" t="s">
        <v>171</v>
      </c>
      <c r="E30" s="224">
        <v>4356777.17</v>
      </c>
      <c r="F30" s="224"/>
      <c r="G30" s="224">
        <v>4356777.17</v>
      </c>
      <c r="H30" s="224"/>
      <c r="I30" s="224"/>
      <c r="J30" s="224"/>
    </row>
    <row r="31" s="83" customFormat="1" ht="19.5" customHeight="1" spans="1:10">
      <c r="A31" s="254" t="s">
        <v>172</v>
      </c>
      <c r="B31" s="254"/>
      <c r="C31" s="254"/>
      <c r="D31" s="254" t="s">
        <v>173</v>
      </c>
      <c r="E31" s="224">
        <v>532531</v>
      </c>
      <c r="F31" s="224"/>
      <c r="G31" s="224">
        <v>532531</v>
      </c>
      <c r="H31" s="224"/>
      <c r="I31" s="224"/>
      <c r="J31" s="224"/>
    </row>
    <row r="32" s="83" customFormat="1" ht="19.5" customHeight="1" spans="1:10">
      <c r="A32" s="254" t="s">
        <v>174</v>
      </c>
      <c r="B32" s="254"/>
      <c r="C32" s="254"/>
      <c r="D32" s="254" t="s">
        <v>175</v>
      </c>
      <c r="E32" s="224">
        <v>28138620.57</v>
      </c>
      <c r="F32" s="224">
        <v>11177809.41</v>
      </c>
      <c r="G32" s="224">
        <v>16960811.16</v>
      </c>
      <c r="H32" s="224"/>
      <c r="I32" s="224"/>
      <c r="J32" s="224"/>
    </row>
    <row r="33" s="83" customFormat="1" ht="19.5" customHeight="1" spans="1:10">
      <c r="A33" s="254" t="s">
        <v>176</v>
      </c>
      <c r="B33" s="254"/>
      <c r="C33" s="254"/>
      <c r="D33" s="254" t="s">
        <v>177</v>
      </c>
      <c r="E33" s="224">
        <v>27782097.57</v>
      </c>
      <c r="F33" s="224">
        <v>11177809.41</v>
      </c>
      <c r="G33" s="224">
        <v>16604288.16</v>
      </c>
      <c r="H33" s="224"/>
      <c r="I33" s="224"/>
      <c r="J33" s="224"/>
    </row>
    <row r="34" s="83" customFormat="1" ht="19.5" customHeight="1" spans="1:10">
      <c r="A34" s="254" t="s">
        <v>178</v>
      </c>
      <c r="B34" s="254"/>
      <c r="C34" s="254"/>
      <c r="D34" s="254" t="s">
        <v>179</v>
      </c>
      <c r="E34" s="224">
        <v>2640736.52</v>
      </c>
      <c r="F34" s="224">
        <v>2640736.52</v>
      </c>
      <c r="G34" s="224"/>
      <c r="H34" s="224"/>
      <c r="I34" s="224"/>
      <c r="J34" s="224"/>
    </row>
    <row r="35" s="83" customFormat="1" ht="19.5" customHeight="1" spans="1:10">
      <c r="A35" s="254" t="s">
        <v>180</v>
      </c>
      <c r="B35" s="254"/>
      <c r="C35" s="254"/>
      <c r="D35" s="254" t="s">
        <v>181</v>
      </c>
      <c r="E35" s="224">
        <v>8363041.89</v>
      </c>
      <c r="F35" s="224">
        <v>8307872.89</v>
      </c>
      <c r="G35" s="224">
        <v>55169</v>
      </c>
      <c r="H35" s="224"/>
      <c r="I35" s="224"/>
      <c r="J35" s="224"/>
    </row>
    <row r="36" s="83" customFormat="1" ht="19.5" customHeight="1" spans="1:10">
      <c r="A36" s="254" t="s">
        <v>182</v>
      </c>
      <c r="B36" s="254"/>
      <c r="C36" s="254"/>
      <c r="D36" s="254" t="s">
        <v>183</v>
      </c>
      <c r="E36" s="224">
        <v>1000000</v>
      </c>
      <c r="F36" s="224"/>
      <c r="G36" s="224">
        <v>1000000</v>
      </c>
      <c r="H36" s="224"/>
      <c r="I36" s="224"/>
      <c r="J36" s="224"/>
    </row>
    <row r="37" s="83" customFormat="1" ht="19.5" customHeight="1" spans="1:10">
      <c r="A37" s="254" t="s">
        <v>184</v>
      </c>
      <c r="B37" s="254"/>
      <c r="C37" s="254"/>
      <c r="D37" s="254" t="s">
        <v>185</v>
      </c>
      <c r="E37" s="224">
        <v>5056519.55</v>
      </c>
      <c r="F37" s="224"/>
      <c r="G37" s="224">
        <v>5056519.55</v>
      </c>
      <c r="H37" s="224"/>
      <c r="I37" s="224"/>
      <c r="J37" s="224"/>
    </row>
    <row r="38" s="83" customFormat="1" ht="19.5" customHeight="1" spans="1:10">
      <c r="A38" s="254" t="s">
        <v>186</v>
      </c>
      <c r="B38" s="254"/>
      <c r="C38" s="254"/>
      <c r="D38" s="254" t="s">
        <v>187</v>
      </c>
      <c r="E38" s="224">
        <v>5035938.05</v>
      </c>
      <c r="F38" s="224"/>
      <c r="G38" s="224">
        <v>5035938.05</v>
      </c>
      <c r="H38" s="224"/>
      <c r="I38" s="224"/>
      <c r="J38" s="224"/>
    </row>
    <row r="39" s="83" customFormat="1" ht="19.5" customHeight="1" spans="1:10">
      <c r="A39" s="254" t="s">
        <v>188</v>
      </c>
      <c r="B39" s="254"/>
      <c r="C39" s="254"/>
      <c r="D39" s="254" t="s">
        <v>189</v>
      </c>
      <c r="E39" s="224">
        <v>2000000</v>
      </c>
      <c r="F39" s="224"/>
      <c r="G39" s="224">
        <v>2000000</v>
      </c>
      <c r="H39" s="224"/>
      <c r="I39" s="224"/>
      <c r="J39" s="224"/>
    </row>
    <row r="40" s="83" customFormat="1" ht="19.5" customHeight="1" spans="1:10">
      <c r="A40" s="254" t="s">
        <v>190</v>
      </c>
      <c r="B40" s="254"/>
      <c r="C40" s="254"/>
      <c r="D40" s="254" t="s">
        <v>191</v>
      </c>
      <c r="E40" s="224">
        <v>2098319.22</v>
      </c>
      <c r="F40" s="224"/>
      <c r="G40" s="224">
        <v>2098319.22</v>
      </c>
      <c r="H40" s="224"/>
      <c r="I40" s="224"/>
      <c r="J40" s="224"/>
    </row>
    <row r="41" s="83" customFormat="1" ht="19.5" customHeight="1" spans="1:10">
      <c r="A41" s="254" t="s">
        <v>192</v>
      </c>
      <c r="B41" s="254"/>
      <c r="C41" s="254"/>
      <c r="D41" s="254" t="s">
        <v>193</v>
      </c>
      <c r="E41" s="224">
        <v>1587542.34</v>
      </c>
      <c r="F41" s="224">
        <v>229200</v>
      </c>
      <c r="G41" s="224">
        <v>1358342.34</v>
      </c>
      <c r="H41" s="224"/>
      <c r="I41" s="224"/>
      <c r="J41" s="224"/>
    </row>
    <row r="42" s="83" customFormat="1" ht="19.5" customHeight="1" spans="1:10">
      <c r="A42" s="254" t="s">
        <v>194</v>
      </c>
      <c r="B42" s="254"/>
      <c r="C42" s="254"/>
      <c r="D42" s="254" t="s">
        <v>195</v>
      </c>
      <c r="E42" s="224">
        <v>356523</v>
      </c>
      <c r="F42" s="224"/>
      <c r="G42" s="224">
        <v>356523</v>
      </c>
      <c r="H42" s="224"/>
      <c r="I42" s="224"/>
      <c r="J42" s="224"/>
    </row>
    <row r="43" s="83" customFormat="1" ht="19.5" customHeight="1" spans="1:10">
      <c r="A43" s="254" t="s">
        <v>196</v>
      </c>
      <c r="B43" s="254"/>
      <c r="C43" s="254"/>
      <c r="D43" s="254" t="s">
        <v>197</v>
      </c>
      <c r="E43" s="224">
        <v>356523</v>
      </c>
      <c r="F43" s="224"/>
      <c r="G43" s="224">
        <v>356523</v>
      </c>
      <c r="H43" s="224"/>
      <c r="I43" s="224"/>
      <c r="J43" s="224"/>
    </row>
    <row r="44" s="83" customFormat="1" ht="19.5" customHeight="1" spans="1:10">
      <c r="A44" s="254" t="s">
        <v>198</v>
      </c>
      <c r="B44" s="254"/>
      <c r="C44" s="254"/>
      <c r="D44" s="254" t="s">
        <v>199</v>
      </c>
      <c r="E44" s="224">
        <v>1059592</v>
      </c>
      <c r="F44" s="224">
        <v>1059592</v>
      </c>
      <c r="G44" s="224"/>
      <c r="H44" s="224"/>
      <c r="I44" s="224"/>
      <c r="J44" s="224"/>
    </row>
    <row r="45" s="83" customFormat="1" ht="19.5" customHeight="1" spans="1:10">
      <c r="A45" s="254" t="s">
        <v>200</v>
      </c>
      <c r="B45" s="254"/>
      <c r="C45" s="254"/>
      <c r="D45" s="254" t="s">
        <v>201</v>
      </c>
      <c r="E45" s="224">
        <v>1059592</v>
      </c>
      <c r="F45" s="224">
        <v>1059592</v>
      </c>
      <c r="G45" s="224"/>
      <c r="H45" s="224"/>
      <c r="I45" s="224"/>
      <c r="J45" s="224"/>
    </row>
    <row r="46" s="83" customFormat="1" ht="19.5" customHeight="1" spans="1:10">
      <c r="A46" s="254" t="s">
        <v>202</v>
      </c>
      <c r="B46" s="254"/>
      <c r="C46" s="254"/>
      <c r="D46" s="254" t="s">
        <v>203</v>
      </c>
      <c r="E46" s="224">
        <v>1059592</v>
      </c>
      <c r="F46" s="224">
        <v>1059592</v>
      </c>
      <c r="G46" s="224"/>
      <c r="H46" s="224"/>
      <c r="I46" s="224"/>
      <c r="J46" s="224"/>
    </row>
    <row r="47" s="83" customFormat="1" ht="19.5" customHeight="1" spans="1:10">
      <c r="A47" s="254" t="s">
        <v>212</v>
      </c>
      <c r="B47" s="254"/>
      <c r="C47" s="254"/>
      <c r="D47" s="254" t="s">
        <v>213</v>
      </c>
      <c r="E47" s="224">
        <v>28560.39</v>
      </c>
      <c r="F47" s="224"/>
      <c r="G47" s="224">
        <v>28560.39</v>
      </c>
      <c r="H47" s="224"/>
      <c r="I47" s="224"/>
      <c r="J47" s="224"/>
    </row>
    <row r="48" s="83" customFormat="1" ht="19.5" customHeight="1" spans="1:10">
      <c r="A48" s="254" t="s">
        <v>214</v>
      </c>
      <c r="B48" s="254"/>
      <c r="C48" s="254"/>
      <c r="D48" s="254" t="s">
        <v>215</v>
      </c>
      <c r="E48" s="224">
        <v>28560.39</v>
      </c>
      <c r="F48" s="224"/>
      <c r="G48" s="224">
        <v>28560.39</v>
      </c>
      <c r="H48" s="224"/>
      <c r="I48" s="224"/>
      <c r="J48" s="224"/>
    </row>
    <row r="49" s="83" customFormat="1" ht="19.5" customHeight="1" spans="1:10">
      <c r="A49" s="254" t="s">
        <v>216</v>
      </c>
      <c r="B49" s="254"/>
      <c r="C49" s="254"/>
      <c r="D49" s="254" t="s">
        <v>217</v>
      </c>
      <c r="E49" s="224">
        <v>28560.39</v>
      </c>
      <c r="F49" s="224"/>
      <c r="G49" s="224">
        <v>28560.39</v>
      </c>
      <c r="H49" s="224"/>
      <c r="I49" s="224"/>
      <c r="J49" s="224"/>
    </row>
    <row r="50" s="83" customFormat="1" ht="19.5" customHeight="1" spans="1:10">
      <c r="A50" s="254" t="s">
        <v>218</v>
      </c>
      <c r="B50" s="254"/>
      <c r="C50" s="254"/>
      <c r="D50" s="254"/>
      <c r="E50" s="254"/>
      <c r="F50" s="254"/>
      <c r="G50" s="254"/>
      <c r="H50" s="254"/>
      <c r="I50" s="254"/>
      <c r="J50" s="254"/>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topLeftCell="A3" workbookViewId="0">
      <selection activeCell="A1" sqref="A1"/>
    </sheetView>
  </sheetViews>
  <sheetFormatPr defaultColWidth="9" defaultRowHeight="13.5"/>
  <cols>
    <col min="2" max="2" width="10.6666666666667" customWidth="1"/>
    <col min="3" max="3" width="18.6666666666667"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850</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70000</v>
      </c>
      <c r="F7" s="8">
        <f>SUM(F8:F10)</f>
        <v>70000</v>
      </c>
      <c r="G7" s="9">
        <v>10</v>
      </c>
      <c r="H7" s="10" t="str">
        <f t="shared" ref="H7:H10" si="0">IF(E7&gt;0,ROUND(F7/E7,3)*100&amp;"%","—")</f>
        <v>100%</v>
      </c>
      <c r="I7" s="13">
        <v>10</v>
      </c>
      <c r="J7" s="13"/>
    </row>
    <row r="8" ht="24" spans="1:10">
      <c r="A8" s="6"/>
      <c r="B8" s="6"/>
      <c r="C8" s="7" t="s">
        <v>653</v>
      </c>
      <c r="D8" s="11"/>
      <c r="E8" s="11">
        <v>70000</v>
      </c>
      <c r="F8" s="11">
        <v>70000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31.05" customHeight="1" spans="1:10">
      <c r="A11" s="6" t="s">
        <v>656</v>
      </c>
      <c r="B11" s="6" t="s">
        <v>657</v>
      </c>
      <c r="C11" s="6"/>
      <c r="D11" s="6"/>
      <c r="E11" s="6"/>
      <c r="F11" s="13" t="s">
        <v>658</v>
      </c>
      <c r="G11" s="13"/>
      <c r="H11" s="13"/>
      <c r="I11" s="13"/>
      <c r="J11" s="13"/>
    </row>
    <row r="12" ht="34.95" customHeight="1" spans="1:10">
      <c r="A12" s="6"/>
      <c r="B12" s="14" t="s">
        <v>851</v>
      </c>
      <c r="C12" s="15"/>
      <c r="D12" s="15"/>
      <c r="E12" s="16"/>
      <c r="F12" s="13" t="s">
        <v>852</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57" t="s">
        <v>853</v>
      </c>
      <c r="D15" s="58" t="s">
        <v>628</v>
      </c>
      <c r="E15" s="6">
        <v>15</v>
      </c>
      <c r="F15" s="23" t="s">
        <v>802</v>
      </c>
      <c r="G15" s="24">
        <v>15</v>
      </c>
      <c r="H15" s="59">
        <v>30</v>
      </c>
      <c r="I15" s="59">
        <v>30</v>
      </c>
      <c r="J15" s="24"/>
    </row>
    <row r="16" spans="1:10">
      <c r="A16" s="6"/>
      <c r="B16" s="25" t="s">
        <v>622</v>
      </c>
      <c r="C16" s="57" t="s">
        <v>854</v>
      </c>
      <c r="D16" s="58" t="s">
        <v>628</v>
      </c>
      <c r="E16" s="6">
        <v>50</v>
      </c>
      <c r="F16" s="23" t="s">
        <v>802</v>
      </c>
      <c r="G16" s="24">
        <v>50</v>
      </c>
      <c r="H16" s="59">
        <v>20</v>
      </c>
      <c r="I16" s="59">
        <v>20</v>
      </c>
      <c r="J16" s="24"/>
    </row>
    <row r="17" spans="1:10">
      <c r="A17" s="6"/>
      <c r="B17" s="25" t="s">
        <v>622</v>
      </c>
      <c r="C17" s="57" t="s">
        <v>855</v>
      </c>
      <c r="D17" s="58" t="s">
        <v>628</v>
      </c>
      <c r="E17" s="6">
        <v>20</v>
      </c>
      <c r="F17" s="23" t="s">
        <v>802</v>
      </c>
      <c r="G17" s="24">
        <v>20</v>
      </c>
      <c r="H17" s="59">
        <v>20</v>
      </c>
      <c r="I17" s="59">
        <v>20</v>
      </c>
      <c r="J17" s="24"/>
    </row>
    <row r="18" ht="24" spans="1:10">
      <c r="A18" s="6" t="s">
        <v>669</v>
      </c>
      <c r="B18" s="6" t="s">
        <v>672</v>
      </c>
      <c r="C18" s="88" t="s">
        <v>856</v>
      </c>
      <c r="D18" s="58" t="s">
        <v>628</v>
      </c>
      <c r="E18" s="6">
        <v>95</v>
      </c>
      <c r="F18" s="23" t="s">
        <v>625</v>
      </c>
      <c r="G18" s="70">
        <v>0.95</v>
      </c>
      <c r="H18" s="59">
        <v>10</v>
      </c>
      <c r="I18" s="59">
        <v>10</v>
      </c>
      <c r="J18" s="24"/>
    </row>
    <row r="19" ht="24" spans="1:10">
      <c r="A19" s="40" t="s">
        <v>633</v>
      </c>
      <c r="B19" s="41" t="s">
        <v>634</v>
      </c>
      <c r="C19" s="57" t="s">
        <v>857</v>
      </c>
      <c r="D19" s="58" t="s">
        <v>628</v>
      </c>
      <c r="E19" s="6">
        <v>80</v>
      </c>
      <c r="F19" s="23" t="s">
        <v>625</v>
      </c>
      <c r="G19" s="70">
        <v>1</v>
      </c>
      <c r="H19" s="59">
        <v>10</v>
      </c>
      <c r="I19" s="59">
        <v>10</v>
      </c>
      <c r="J19" s="50" t="s">
        <v>489</v>
      </c>
    </row>
    <row r="20" ht="22.5" spans="1:10">
      <c r="A20" s="3" t="s">
        <v>679</v>
      </c>
      <c r="B20" s="3"/>
      <c r="C20" s="3"/>
      <c r="D20" s="71" t="s">
        <v>491</v>
      </c>
      <c r="E20" s="72"/>
      <c r="F20" s="72"/>
      <c r="G20" s="72"/>
      <c r="H20" s="72"/>
      <c r="I20" s="78"/>
      <c r="J20" s="52" t="s">
        <v>680</v>
      </c>
    </row>
    <row r="21" spans="1:10">
      <c r="A21" s="44" t="s">
        <v>681</v>
      </c>
      <c r="B21" s="44"/>
      <c r="C21" s="44"/>
      <c r="D21" s="44"/>
      <c r="E21" s="44"/>
      <c r="F21" s="44"/>
      <c r="G21" s="44"/>
      <c r="H21" s="44">
        <v>100</v>
      </c>
      <c r="I21" s="67">
        <f>SUM(I7,I15:I19)</f>
        <v>100</v>
      </c>
      <c r="J21" s="54" t="s">
        <v>682</v>
      </c>
    </row>
    <row r="22" spans="1:10">
      <c r="A22" s="1"/>
      <c r="B22" s="1"/>
      <c r="C22" s="1"/>
      <c r="D22" s="1"/>
      <c r="E22" s="1"/>
      <c r="F22" s="1"/>
      <c r="G22" s="1"/>
      <c r="H22" s="1"/>
      <c r="I22" s="1"/>
      <c r="J22" s="1"/>
    </row>
    <row r="23" spans="1:10">
      <c r="A23" s="45" t="s">
        <v>638</v>
      </c>
      <c r="B23" s="46"/>
      <c r="C23" s="46"/>
      <c r="D23" s="46"/>
      <c r="E23" s="46"/>
      <c r="F23" s="46"/>
      <c r="G23" s="46"/>
      <c r="H23" s="46"/>
      <c r="I23" s="46"/>
      <c r="J23" s="55"/>
    </row>
    <row r="24" spans="1:10">
      <c r="A24" s="47" t="s">
        <v>683</v>
      </c>
      <c r="B24" s="47"/>
      <c r="C24" s="47"/>
      <c r="D24" s="47"/>
      <c r="E24" s="47"/>
      <c r="F24" s="47"/>
      <c r="G24" s="47"/>
      <c r="H24" s="47"/>
      <c r="I24" s="47"/>
      <c r="J24" s="47"/>
    </row>
    <row r="25" spans="1:10">
      <c r="A25" s="47" t="s">
        <v>684</v>
      </c>
      <c r="B25" s="47"/>
      <c r="C25" s="47"/>
      <c r="D25" s="47"/>
      <c r="E25" s="47"/>
      <c r="F25" s="47"/>
      <c r="G25" s="47"/>
      <c r="H25" s="47"/>
      <c r="I25" s="47"/>
      <c r="J25" s="47"/>
    </row>
    <row r="26" spans="1:10">
      <c r="A26" s="47" t="s">
        <v>685</v>
      </c>
      <c r="B26" s="47"/>
      <c r="C26" s="47"/>
      <c r="D26" s="47"/>
      <c r="E26" s="47"/>
      <c r="F26" s="47"/>
      <c r="G26" s="47"/>
      <c r="H26" s="47"/>
      <c r="I26" s="47"/>
      <c r="J26" s="47"/>
    </row>
    <row r="27" spans="1:10">
      <c r="A27" s="47" t="s">
        <v>686</v>
      </c>
      <c r="B27" s="47"/>
      <c r="C27" s="47"/>
      <c r="D27" s="47"/>
      <c r="E27" s="47"/>
      <c r="F27" s="47"/>
      <c r="G27" s="47"/>
      <c r="H27" s="47"/>
      <c r="I27" s="47"/>
      <c r="J27" s="47"/>
    </row>
    <row r="28" spans="1:10">
      <c r="A28" s="47" t="s">
        <v>687</v>
      </c>
      <c r="B28" s="47"/>
      <c r="C28" s="47"/>
      <c r="D28" s="47"/>
      <c r="E28" s="47"/>
      <c r="F28" s="47"/>
      <c r="G28" s="47"/>
      <c r="H28" s="47"/>
      <c r="I28" s="47"/>
      <c r="J28" s="47"/>
    </row>
    <row r="29" spans="1:10">
      <c r="A29" s="47" t="s">
        <v>688</v>
      </c>
      <c r="B29" s="47"/>
      <c r="C29" s="47"/>
      <c r="D29" s="47"/>
      <c r="E29" s="47"/>
      <c r="F29" s="47"/>
      <c r="G29" s="47"/>
      <c r="H29" s="47"/>
      <c r="I29" s="47"/>
      <c r="J29" s="47"/>
    </row>
    <row r="30" spans="1:10">
      <c r="A30" s="47" t="s">
        <v>689</v>
      </c>
      <c r="B30" s="47"/>
      <c r="C30" s="47"/>
      <c r="D30" s="47"/>
      <c r="E30" s="47"/>
      <c r="F30" s="47"/>
      <c r="G30" s="47"/>
      <c r="H30" s="47"/>
      <c r="I30" s="47"/>
      <c r="J30" s="47"/>
    </row>
    <row r="31" spans="1:10">
      <c r="A31" s="47" t="s">
        <v>690</v>
      </c>
      <c r="B31" s="47"/>
      <c r="C31" s="47"/>
      <c r="D31" s="47"/>
      <c r="E31" s="47"/>
      <c r="F31" s="47"/>
      <c r="G31" s="47"/>
      <c r="H31" s="47"/>
      <c r="I31" s="47"/>
      <c r="J31"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topLeftCell="A11" workbookViewId="0">
      <selection activeCell="G19" sqref="G19"/>
    </sheetView>
  </sheetViews>
  <sheetFormatPr defaultColWidth="9" defaultRowHeight="13.5"/>
  <cols>
    <col min="2" max="2" width="14.3333333333333" customWidth="1"/>
    <col min="3" max="3" width="15.8833333333333"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858</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SUM(E8:E10)</f>
        <v>200000</v>
      </c>
      <c r="F7" s="8">
        <f>SUM(F8:F10)</f>
        <v>200000</v>
      </c>
      <c r="G7" s="9">
        <v>10</v>
      </c>
      <c r="H7" s="10" t="str">
        <f t="shared" ref="H7:H10" si="0">IF(E7&gt;0,ROUND(F7/E7,3)*100&amp;"%","—")</f>
        <v>100%</v>
      </c>
      <c r="I7" s="13">
        <v>10</v>
      </c>
      <c r="J7" s="13"/>
    </row>
    <row r="8" ht="24" spans="1:10">
      <c r="A8" s="6"/>
      <c r="B8" s="6"/>
      <c r="C8" s="7" t="s">
        <v>653</v>
      </c>
      <c r="D8" s="11"/>
      <c r="E8" s="11">
        <v>200000</v>
      </c>
      <c r="F8" s="11">
        <v>200000</v>
      </c>
      <c r="G8" s="6" t="s">
        <v>506</v>
      </c>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27" customHeight="1" spans="1:10">
      <c r="A11" s="6" t="s">
        <v>656</v>
      </c>
      <c r="B11" s="6" t="s">
        <v>657</v>
      </c>
      <c r="C11" s="6"/>
      <c r="D11" s="6"/>
      <c r="E11" s="6"/>
      <c r="F11" s="13" t="s">
        <v>658</v>
      </c>
      <c r="G11" s="13"/>
      <c r="H11" s="13"/>
      <c r="I11" s="13"/>
      <c r="J11" s="13"/>
    </row>
    <row r="12" ht="54" customHeight="1" spans="1:10">
      <c r="A12" s="6"/>
      <c r="B12" s="14" t="s">
        <v>859</v>
      </c>
      <c r="C12" s="15"/>
      <c r="D12" s="15"/>
      <c r="E12" s="16"/>
      <c r="F12" s="13" t="s">
        <v>730</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57" t="s">
        <v>860</v>
      </c>
      <c r="D15" s="58" t="s">
        <v>697</v>
      </c>
      <c r="E15" s="6">
        <v>105</v>
      </c>
      <c r="F15" s="23" t="s">
        <v>780</v>
      </c>
      <c r="G15" s="24" t="s">
        <v>861</v>
      </c>
      <c r="H15" s="59">
        <v>20</v>
      </c>
      <c r="I15" s="77">
        <v>20</v>
      </c>
      <c r="J15" s="24"/>
    </row>
    <row r="16" ht="36" spans="1:10">
      <c r="A16" s="6"/>
      <c r="B16" s="6" t="s">
        <v>724</v>
      </c>
      <c r="C16" s="57" t="s">
        <v>862</v>
      </c>
      <c r="D16" s="58" t="s">
        <v>628</v>
      </c>
      <c r="E16" s="6">
        <v>90</v>
      </c>
      <c r="F16" s="63" t="s">
        <v>625</v>
      </c>
      <c r="G16" s="70">
        <v>0.9</v>
      </c>
      <c r="H16" s="59">
        <v>20</v>
      </c>
      <c r="I16" s="77">
        <v>20</v>
      </c>
      <c r="J16" s="24"/>
    </row>
    <row r="17" ht="48" spans="1:10">
      <c r="A17" s="6"/>
      <c r="B17" s="6" t="s">
        <v>672</v>
      </c>
      <c r="C17" s="57" t="s">
        <v>863</v>
      </c>
      <c r="D17" s="58" t="s">
        <v>628</v>
      </c>
      <c r="E17" s="6">
        <v>90</v>
      </c>
      <c r="F17" s="63" t="s">
        <v>625</v>
      </c>
      <c r="G17" s="70">
        <v>0.9</v>
      </c>
      <c r="H17" s="59">
        <v>20</v>
      </c>
      <c r="I17" s="77">
        <v>20</v>
      </c>
      <c r="J17" s="24"/>
    </row>
    <row r="18" ht="24" spans="1:10">
      <c r="A18" s="6"/>
      <c r="B18" s="39" t="s">
        <v>674</v>
      </c>
      <c r="C18" s="57" t="s">
        <v>864</v>
      </c>
      <c r="D18" s="58" t="s">
        <v>628</v>
      </c>
      <c r="E18" s="6">
        <v>90</v>
      </c>
      <c r="F18" s="63" t="s">
        <v>625</v>
      </c>
      <c r="G18" s="70">
        <v>0.9</v>
      </c>
      <c r="H18" s="59">
        <v>20</v>
      </c>
      <c r="I18" s="77">
        <v>20</v>
      </c>
      <c r="J18" s="24"/>
    </row>
    <row r="19" ht="24" spans="1:10">
      <c r="A19" s="40" t="s">
        <v>633</v>
      </c>
      <c r="B19" s="41" t="s">
        <v>634</v>
      </c>
      <c r="C19" s="57" t="s">
        <v>812</v>
      </c>
      <c r="D19" s="58" t="s">
        <v>628</v>
      </c>
      <c r="E19" s="39" t="s">
        <v>865</v>
      </c>
      <c r="F19" s="63" t="s">
        <v>625</v>
      </c>
      <c r="G19" s="39" t="s">
        <v>866</v>
      </c>
      <c r="H19" s="64">
        <v>10</v>
      </c>
      <c r="I19" s="81">
        <v>10</v>
      </c>
      <c r="J19" s="50" t="s">
        <v>489</v>
      </c>
    </row>
    <row r="20" ht="22.5" spans="1:10">
      <c r="A20" s="3" t="s">
        <v>679</v>
      </c>
      <c r="B20" s="3"/>
      <c r="C20" s="3"/>
      <c r="D20" s="71" t="s">
        <v>491</v>
      </c>
      <c r="E20" s="72"/>
      <c r="F20" s="72"/>
      <c r="G20" s="72"/>
      <c r="H20" s="72"/>
      <c r="I20" s="78"/>
      <c r="J20" s="52" t="s">
        <v>680</v>
      </c>
    </row>
    <row r="21" spans="1:10">
      <c r="A21" s="44" t="s">
        <v>681</v>
      </c>
      <c r="B21" s="44"/>
      <c r="C21" s="44"/>
      <c r="D21" s="44"/>
      <c r="E21" s="44"/>
      <c r="F21" s="44"/>
      <c r="G21" s="44"/>
      <c r="H21" s="44">
        <v>100</v>
      </c>
      <c r="I21" s="67">
        <f>SUM(I7,I15:I19)</f>
        <v>100</v>
      </c>
      <c r="J21" s="54" t="s">
        <v>682</v>
      </c>
    </row>
    <row r="22" spans="1:10">
      <c r="A22" s="1"/>
      <c r="B22" s="1"/>
      <c r="C22" s="1"/>
      <c r="D22" s="1"/>
      <c r="E22" s="1"/>
      <c r="F22" s="1"/>
      <c r="G22" s="1"/>
      <c r="H22" s="1"/>
      <c r="I22" s="1"/>
      <c r="J22" s="1"/>
    </row>
    <row r="23" spans="1:10">
      <c r="A23" s="45" t="s">
        <v>638</v>
      </c>
      <c r="B23" s="46"/>
      <c r="C23" s="46"/>
      <c r="D23" s="46"/>
      <c r="E23" s="46"/>
      <c r="F23" s="46"/>
      <c r="G23" s="46"/>
      <c r="H23" s="46"/>
      <c r="I23" s="46"/>
      <c r="J23" s="55"/>
    </row>
    <row r="24" spans="1:10">
      <c r="A24" s="47" t="s">
        <v>683</v>
      </c>
      <c r="B24" s="47"/>
      <c r="C24" s="47"/>
      <c r="D24" s="47"/>
      <c r="E24" s="47"/>
      <c r="F24" s="47"/>
      <c r="G24" s="47"/>
      <c r="H24" s="47"/>
      <c r="I24" s="47"/>
      <c r="J24" s="47"/>
    </row>
    <row r="25" spans="1:10">
      <c r="A25" s="47" t="s">
        <v>684</v>
      </c>
      <c r="B25" s="47"/>
      <c r="C25" s="47"/>
      <c r="D25" s="47"/>
      <c r="E25" s="47"/>
      <c r="F25" s="47"/>
      <c r="G25" s="47"/>
      <c r="H25" s="47"/>
      <c r="I25" s="47"/>
      <c r="J25" s="47"/>
    </row>
    <row r="26" spans="1:10">
      <c r="A26" s="47" t="s">
        <v>685</v>
      </c>
      <c r="B26" s="47"/>
      <c r="C26" s="47"/>
      <c r="D26" s="47"/>
      <c r="E26" s="47"/>
      <c r="F26" s="47"/>
      <c r="G26" s="47"/>
      <c r="H26" s="47"/>
      <c r="I26" s="47"/>
      <c r="J26" s="47"/>
    </row>
    <row r="27" spans="1:10">
      <c r="A27" s="47" t="s">
        <v>686</v>
      </c>
      <c r="B27" s="47"/>
      <c r="C27" s="47"/>
      <c r="D27" s="47"/>
      <c r="E27" s="47"/>
      <c r="F27" s="47"/>
      <c r="G27" s="47"/>
      <c r="H27" s="47"/>
      <c r="I27" s="47"/>
      <c r="J27" s="47"/>
    </row>
    <row r="28" spans="1:10">
      <c r="A28" s="47" t="s">
        <v>687</v>
      </c>
      <c r="B28" s="47"/>
      <c r="C28" s="47"/>
      <c r="D28" s="47"/>
      <c r="E28" s="47"/>
      <c r="F28" s="47"/>
      <c r="G28" s="47"/>
      <c r="H28" s="47"/>
      <c r="I28" s="47"/>
      <c r="J28" s="47"/>
    </row>
    <row r="29" spans="1:10">
      <c r="A29" s="47" t="s">
        <v>688</v>
      </c>
      <c r="B29" s="47"/>
      <c r="C29" s="47"/>
      <c r="D29" s="47"/>
      <c r="E29" s="47"/>
      <c r="F29" s="47"/>
      <c r="G29" s="47"/>
      <c r="H29" s="47"/>
      <c r="I29" s="47"/>
      <c r="J29" s="47"/>
    </row>
    <row r="30" spans="1:10">
      <c r="A30" s="47" t="s">
        <v>689</v>
      </c>
      <c r="B30" s="47"/>
      <c r="C30" s="47"/>
      <c r="D30" s="47"/>
      <c r="E30" s="47"/>
      <c r="F30" s="47"/>
      <c r="G30" s="47"/>
      <c r="H30" s="47"/>
      <c r="I30" s="47"/>
      <c r="J30" s="47"/>
    </row>
    <row r="31" spans="1:10">
      <c r="A31" s="47" t="s">
        <v>690</v>
      </c>
      <c r="B31" s="47"/>
      <c r="C31" s="47"/>
      <c r="D31" s="47"/>
      <c r="E31" s="47"/>
      <c r="F31" s="47"/>
      <c r="G31" s="47"/>
      <c r="H31" s="47"/>
      <c r="I31" s="47"/>
      <c r="J31"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6:A18"/>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A3" workbookViewId="0">
      <selection activeCell="A1" sqref="A1"/>
    </sheetView>
  </sheetViews>
  <sheetFormatPr defaultColWidth="9" defaultRowHeight="13.5"/>
  <cols>
    <col min="2" max="2" width="12.4416666666667" customWidth="1"/>
    <col min="3" max="3" width="15" customWidth="1"/>
  </cols>
  <sheetData>
    <row r="1" spans="1:10">
      <c r="A1" s="86" t="s">
        <v>641</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867</v>
      </c>
      <c r="D4" s="4"/>
      <c r="E4" s="4"/>
      <c r="F4" s="4"/>
      <c r="G4" s="4"/>
      <c r="H4" s="4"/>
      <c r="I4" s="4"/>
      <c r="J4" s="4"/>
    </row>
    <row r="5" spans="1:10">
      <c r="A5" s="3" t="s">
        <v>646</v>
      </c>
      <c r="B5" s="3"/>
      <c r="C5" s="5" t="s">
        <v>593</v>
      </c>
      <c r="D5" s="5"/>
      <c r="E5" s="5"/>
      <c r="F5" s="3" t="s">
        <v>647</v>
      </c>
      <c r="G5" s="4" t="s">
        <v>593</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v>356523</v>
      </c>
      <c r="F7" s="8">
        <v>356523</v>
      </c>
      <c r="G7" s="9">
        <v>10</v>
      </c>
      <c r="H7" s="10" t="str">
        <f t="shared" ref="H7:H10" si="0">IF(E7&gt;0,ROUND(F7/E7,3)*100&amp;"%","—")</f>
        <v>100%</v>
      </c>
      <c r="I7" s="13">
        <v>10</v>
      </c>
      <c r="J7" s="13"/>
    </row>
    <row r="8" ht="24" spans="1:10">
      <c r="A8" s="6"/>
      <c r="B8" s="6"/>
      <c r="C8" s="7" t="s">
        <v>653</v>
      </c>
      <c r="D8" s="11"/>
      <c r="E8" s="11">
        <v>356523</v>
      </c>
      <c r="F8" s="11">
        <v>356523</v>
      </c>
      <c r="G8" s="6"/>
      <c r="H8" s="12" t="str">
        <f t="shared" si="0"/>
        <v>100%</v>
      </c>
      <c r="I8" s="13" t="s">
        <v>506</v>
      </c>
      <c r="J8" s="13"/>
    </row>
    <row r="9" ht="24" spans="1:10">
      <c r="A9" s="6"/>
      <c r="B9" s="6"/>
      <c r="C9" s="7" t="s">
        <v>654</v>
      </c>
      <c r="D9" s="11"/>
      <c r="E9" s="11"/>
      <c r="F9" s="11"/>
      <c r="G9" s="6" t="s">
        <v>506</v>
      </c>
      <c r="H9" s="12" t="str">
        <f t="shared" si="0"/>
        <v>—</v>
      </c>
      <c r="I9" s="13" t="s">
        <v>506</v>
      </c>
      <c r="J9" s="13"/>
    </row>
    <row r="10" spans="1:10">
      <c r="A10" s="6"/>
      <c r="B10" s="6"/>
      <c r="C10" s="7" t="s">
        <v>655</v>
      </c>
      <c r="D10" s="11"/>
      <c r="E10" s="11"/>
      <c r="F10" s="11"/>
      <c r="G10" s="6" t="s">
        <v>506</v>
      </c>
      <c r="H10" s="12" t="str">
        <f t="shared" si="0"/>
        <v>—</v>
      </c>
      <c r="I10" s="13" t="s">
        <v>506</v>
      </c>
      <c r="J10" s="13"/>
    </row>
    <row r="11" ht="33" customHeight="1" spans="1:10">
      <c r="A11" s="6" t="s">
        <v>656</v>
      </c>
      <c r="B11" s="6" t="s">
        <v>657</v>
      </c>
      <c r="C11" s="6"/>
      <c r="D11" s="6"/>
      <c r="E11" s="6"/>
      <c r="F11" s="13" t="s">
        <v>658</v>
      </c>
      <c r="G11" s="13"/>
      <c r="H11" s="13"/>
      <c r="I11" s="13"/>
      <c r="J11" s="13"/>
    </row>
    <row r="12" ht="69" customHeight="1" spans="1:10">
      <c r="A12" s="6"/>
      <c r="B12" s="14" t="s">
        <v>868</v>
      </c>
      <c r="C12" s="15"/>
      <c r="D12" s="15"/>
      <c r="E12" s="16"/>
      <c r="F12" s="13" t="s">
        <v>869</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32" t="s">
        <v>663</v>
      </c>
      <c r="D15" s="58" t="s">
        <v>624</v>
      </c>
      <c r="E15" s="6">
        <v>0.9</v>
      </c>
      <c r="F15" s="23" t="s">
        <v>664</v>
      </c>
      <c r="G15" s="24" t="s">
        <v>836</v>
      </c>
      <c r="H15" s="59">
        <v>50</v>
      </c>
      <c r="I15" s="77">
        <v>50</v>
      </c>
      <c r="J15" s="24"/>
    </row>
    <row r="16" ht="24" spans="1:10">
      <c r="A16" s="6" t="s">
        <v>669</v>
      </c>
      <c r="B16" s="6" t="s">
        <v>672</v>
      </c>
      <c r="C16" s="32" t="s">
        <v>870</v>
      </c>
      <c r="D16" s="58" t="s">
        <v>628</v>
      </c>
      <c r="E16" s="6">
        <v>80</v>
      </c>
      <c r="F16" s="23" t="s">
        <v>625</v>
      </c>
      <c r="G16" s="24" t="s">
        <v>838</v>
      </c>
      <c r="H16" s="59">
        <v>30</v>
      </c>
      <c r="I16" s="77">
        <v>25</v>
      </c>
      <c r="J16" s="24"/>
    </row>
    <row r="17" ht="24" spans="1:10">
      <c r="A17" s="40" t="s">
        <v>633</v>
      </c>
      <c r="B17" s="41" t="s">
        <v>634</v>
      </c>
      <c r="C17" s="87" t="s">
        <v>676</v>
      </c>
      <c r="D17" s="58" t="s">
        <v>628</v>
      </c>
      <c r="E17" s="6">
        <v>90</v>
      </c>
      <c r="F17" s="39" t="s">
        <v>625</v>
      </c>
      <c r="G17" s="39" t="s">
        <v>839</v>
      </c>
      <c r="H17" s="64">
        <v>10</v>
      </c>
      <c r="I17" s="81">
        <v>9</v>
      </c>
      <c r="J17" s="50" t="s">
        <v>489</v>
      </c>
    </row>
    <row r="18" ht="22.5" spans="1:10">
      <c r="A18" s="3" t="s">
        <v>679</v>
      </c>
      <c r="B18" s="3"/>
      <c r="C18" s="3"/>
      <c r="D18" s="71" t="s">
        <v>491</v>
      </c>
      <c r="E18" s="72"/>
      <c r="F18" s="72"/>
      <c r="G18" s="72"/>
      <c r="H18" s="72"/>
      <c r="I18" s="78"/>
      <c r="J18" s="52" t="s">
        <v>680</v>
      </c>
    </row>
    <row r="19" spans="1:10">
      <c r="A19" s="44" t="s">
        <v>681</v>
      </c>
      <c r="B19" s="44"/>
      <c r="C19" s="44"/>
      <c r="D19" s="44"/>
      <c r="E19" s="44"/>
      <c r="F19" s="44"/>
      <c r="G19" s="44"/>
      <c r="H19" s="44">
        <v>100</v>
      </c>
      <c r="I19" s="67">
        <f>SUM(I7,I15:I17)</f>
        <v>94</v>
      </c>
      <c r="J19" s="54" t="s">
        <v>682</v>
      </c>
    </row>
    <row r="20" spans="1:10">
      <c r="A20" s="1"/>
      <c r="B20" s="1"/>
      <c r="C20" s="1"/>
      <c r="D20" s="1"/>
      <c r="E20" s="1"/>
      <c r="F20" s="1"/>
      <c r="G20" s="1"/>
      <c r="H20" s="1"/>
      <c r="I20" s="1"/>
      <c r="J20" s="1"/>
    </row>
    <row r="21" spans="1:10">
      <c r="A21" s="45" t="s">
        <v>638</v>
      </c>
      <c r="B21" s="46"/>
      <c r="C21" s="46"/>
      <c r="D21" s="46"/>
      <c r="E21" s="46"/>
      <c r="F21" s="46"/>
      <c r="G21" s="46"/>
      <c r="H21" s="46"/>
      <c r="I21" s="46"/>
      <c r="J21" s="55"/>
    </row>
    <row r="22" spans="1:10">
      <c r="A22" s="47" t="s">
        <v>683</v>
      </c>
      <c r="B22" s="47"/>
      <c r="C22" s="47"/>
      <c r="D22" s="47"/>
      <c r="E22" s="47"/>
      <c r="F22" s="47"/>
      <c r="G22" s="47"/>
      <c r="H22" s="47"/>
      <c r="I22" s="47"/>
      <c r="J22" s="47"/>
    </row>
    <row r="23" spans="1:10">
      <c r="A23" s="47" t="s">
        <v>684</v>
      </c>
      <c r="B23" s="47"/>
      <c r="C23" s="47"/>
      <c r="D23" s="47"/>
      <c r="E23" s="47"/>
      <c r="F23" s="47"/>
      <c r="G23" s="47"/>
      <c r="H23" s="47"/>
      <c r="I23" s="47"/>
      <c r="J23" s="47"/>
    </row>
    <row r="24" spans="1:10">
      <c r="A24" s="47" t="s">
        <v>685</v>
      </c>
      <c r="B24" s="47"/>
      <c r="C24" s="47"/>
      <c r="D24" s="47"/>
      <c r="E24" s="47"/>
      <c r="F24" s="47"/>
      <c r="G24" s="47"/>
      <c r="H24" s="47"/>
      <c r="I24" s="47"/>
      <c r="J24" s="47"/>
    </row>
    <row r="25" spans="1:10">
      <c r="A25" s="47" t="s">
        <v>686</v>
      </c>
      <c r="B25" s="47"/>
      <c r="C25" s="47"/>
      <c r="D25" s="47"/>
      <c r="E25" s="47"/>
      <c r="F25" s="47"/>
      <c r="G25" s="47"/>
      <c r="H25" s="47"/>
      <c r="I25" s="47"/>
      <c r="J25" s="47"/>
    </row>
    <row r="26" spans="1:10">
      <c r="A26" s="47" t="s">
        <v>687</v>
      </c>
      <c r="B26" s="47"/>
      <c r="C26" s="47"/>
      <c r="D26" s="47"/>
      <c r="E26" s="47"/>
      <c r="F26" s="47"/>
      <c r="G26" s="47"/>
      <c r="H26" s="47"/>
      <c r="I26" s="47"/>
      <c r="J26" s="47"/>
    </row>
    <row r="27" spans="1:10">
      <c r="A27" s="47" t="s">
        <v>688</v>
      </c>
      <c r="B27" s="47"/>
      <c r="C27" s="47"/>
      <c r="D27" s="47"/>
      <c r="E27" s="47"/>
      <c r="F27" s="47"/>
      <c r="G27" s="47"/>
      <c r="H27" s="47"/>
      <c r="I27" s="47"/>
      <c r="J27" s="47"/>
    </row>
    <row r="28" spans="1:10">
      <c r="A28" s="47" t="s">
        <v>689</v>
      </c>
      <c r="B28" s="47"/>
      <c r="C28" s="47"/>
      <c r="D28" s="47"/>
      <c r="E28" s="47"/>
      <c r="F28" s="47"/>
      <c r="G28" s="47"/>
      <c r="H28" s="47"/>
      <c r="I28" s="47"/>
      <c r="J28" s="47"/>
    </row>
    <row r="29" spans="1:10">
      <c r="A29" s="47" t="s">
        <v>690</v>
      </c>
      <c r="B29" s="47"/>
      <c r="C29" s="47"/>
      <c r="D29" s="47"/>
      <c r="E29" s="47"/>
      <c r="F29" s="47"/>
      <c r="G29" s="47"/>
      <c r="H29" s="47"/>
      <c r="I29" s="47"/>
      <c r="J29" s="4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topLeftCell="A5" workbookViewId="0">
      <selection activeCell="G16" sqref="G16"/>
    </sheetView>
  </sheetViews>
  <sheetFormatPr defaultColWidth="9" defaultRowHeight="13.5"/>
  <cols>
    <col min="2" max="2" width="12.8833333333333" customWidth="1"/>
    <col min="3" max="3" width="15.8833333333333" customWidth="1"/>
    <col min="5" max="5" width="11.4416666666667" customWidth="1"/>
    <col min="6" max="6" width="14.3333333333333" customWidth="1"/>
  </cols>
  <sheetData>
    <row r="1" spans="1:10">
      <c r="A1" s="68" t="s">
        <v>641</v>
      </c>
      <c r="B1" s="68"/>
      <c r="C1" s="68"/>
      <c r="D1" s="68"/>
      <c r="E1" s="68"/>
      <c r="F1" s="68"/>
      <c r="G1" s="68"/>
      <c r="H1" s="68"/>
      <c r="I1" s="68"/>
      <c r="J1" s="68"/>
    </row>
    <row r="2" ht="22.5" spans="1:10">
      <c r="A2" s="69" t="s">
        <v>642</v>
      </c>
      <c r="B2" s="69"/>
      <c r="C2" s="69"/>
      <c r="D2" s="69"/>
      <c r="E2" s="69"/>
      <c r="F2" s="69"/>
      <c r="G2" s="69"/>
      <c r="H2" s="69"/>
      <c r="I2" s="69"/>
      <c r="J2" s="69"/>
    </row>
    <row r="3" ht="22.5" spans="1:10">
      <c r="A3" s="69"/>
      <c r="B3" s="69"/>
      <c r="C3" s="69"/>
      <c r="D3" s="69"/>
      <c r="E3" s="69"/>
      <c r="F3" s="69"/>
      <c r="G3" s="69"/>
      <c r="H3" s="69"/>
      <c r="I3" s="69"/>
      <c r="J3" s="76" t="s">
        <v>488</v>
      </c>
    </row>
    <row r="4" spans="1:10">
      <c r="A4" s="3" t="s">
        <v>644</v>
      </c>
      <c r="B4" s="3"/>
      <c r="C4" s="4" t="s">
        <v>871</v>
      </c>
      <c r="D4" s="4"/>
      <c r="E4" s="4"/>
      <c r="F4" s="4"/>
      <c r="G4" s="4"/>
      <c r="H4" s="4"/>
      <c r="I4" s="4"/>
      <c r="J4" s="4"/>
    </row>
    <row r="5" spans="1:10">
      <c r="A5" s="3" t="s">
        <v>646</v>
      </c>
      <c r="B5" s="3"/>
      <c r="C5" s="5" t="s">
        <v>593</v>
      </c>
      <c r="D5" s="5"/>
      <c r="E5" s="5"/>
      <c r="F5" s="3" t="s">
        <v>647</v>
      </c>
      <c r="G5" s="4" t="s">
        <v>872</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2"/>
      <c r="E7" s="8">
        <f t="shared" ref="E7:F7" si="0">SUM(E8:E10)</f>
        <v>1528887.37</v>
      </c>
      <c r="F7" s="8">
        <f t="shared" si="0"/>
        <v>1528887.37</v>
      </c>
      <c r="G7" s="9">
        <v>10</v>
      </c>
      <c r="H7" s="10" t="str">
        <f t="shared" ref="H7:H10" si="1">IF(E7&gt;0,ROUND(F7/E7,3)*100&amp;"%","—")</f>
        <v>100%</v>
      </c>
      <c r="I7" s="13">
        <v>10</v>
      </c>
      <c r="J7" s="13"/>
    </row>
    <row r="8" ht="24" spans="1:10">
      <c r="A8" s="6"/>
      <c r="B8" s="6"/>
      <c r="C8" s="7" t="s">
        <v>653</v>
      </c>
      <c r="D8" s="83"/>
      <c r="E8" s="84">
        <v>1528887.37</v>
      </c>
      <c r="F8" s="85">
        <v>1528887.37</v>
      </c>
      <c r="G8" s="6" t="s">
        <v>506</v>
      </c>
      <c r="H8" s="12" t="str">
        <f t="shared" si="1"/>
        <v>100%</v>
      </c>
      <c r="I8" s="13" t="s">
        <v>506</v>
      </c>
      <c r="J8" s="13"/>
    </row>
    <row r="9" ht="24" spans="1:10">
      <c r="A9" s="6"/>
      <c r="B9" s="6"/>
      <c r="C9" s="7" t="s">
        <v>654</v>
      </c>
      <c r="D9" s="11"/>
      <c r="E9" s="11"/>
      <c r="F9" s="11"/>
      <c r="G9" s="6" t="s">
        <v>506</v>
      </c>
      <c r="H9" s="12" t="str">
        <f t="shared" si="1"/>
        <v>—</v>
      </c>
      <c r="I9" s="13" t="s">
        <v>506</v>
      </c>
      <c r="J9" s="13"/>
    </row>
    <row r="10" spans="1:12">
      <c r="A10" s="6"/>
      <c r="B10" s="6"/>
      <c r="C10" s="7" t="s">
        <v>655</v>
      </c>
      <c r="D10" s="11"/>
      <c r="E10" s="11"/>
      <c r="F10" s="11"/>
      <c r="G10" s="6" t="s">
        <v>506</v>
      </c>
      <c r="H10" s="12" t="str">
        <f t="shared" si="1"/>
        <v>—</v>
      </c>
      <c r="I10" s="13" t="s">
        <v>506</v>
      </c>
      <c r="J10" s="13"/>
      <c r="L10">
        <v>0</v>
      </c>
    </row>
    <row r="11" ht="48" customHeight="1" spans="1:10">
      <c r="A11" s="6" t="s">
        <v>656</v>
      </c>
      <c r="B11" s="6" t="s">
        <v>657</v>
      </c>
      <c r="C11" s="6"/>
      <c r="D11" s="6"/>
      <c r="E11" s="6"/>
      <c r="F11" s="13" t="s">
        <v>658</v>
      </c>
      <c r="G11" s="13"/>
      <c r="H11" s="13"/>
      <c r="I11" s="13"/>
      <c r="J11" s="13"/>
    </row>
    <row r="12" ht="49.95" customHeight="1" spans="1:10">
      <c r="A12" s="6"/>
      <c r="B12" s="14" t="s">
        <v>873</v>
      </c>
      <c r="C12" s="15"/>
      <c r="D12" s="15"/>
      <c r="E12" s="16"/>
      <c r="F12" s="13" t="s">
        <v>730</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666</v>
      </c>
      <c r="C15" s="57" t="s">
        <v>874</v>
      </c>
      <c r="D15" s="58" t="s">
        <v>628</v>
      </c>
      <c r="E15" s="6">
        <v>95</v>
      </c>
      <c r="F15" s="23" t="s">
        <v>625</v>
      </c>
      <c r="G15" s="70">
        <v>0.95</v>
      </c>
      <c r="H15" s="59">
        <v>30</v>
      </c>
      <c r="I15" s="77">
        <v>30</v>
      </c>
      <c r="J15" s="24"/>
    </row>
    <row r="16" ht="24" spans="1:10">
      <c r="A16" s="6" t="s">
        <v>669</v>
      </c>
      <c r="B16" s="6" t="s">
        <v>672</v>
      </c>
      <c r="C16" s="57" t="s">
        <v>744</v>
      </c>
      <c r="D16" s="58" t="s">
        <v>628</v>
      </c>
      <c r="E16" s="6">
        <v>95</v>
      </c>
      <c r="F16" s="23" t="s">
        <v>625</v>
      </c>
      <c r="G16" s="70">
        <v>0.95</v>
      </c>
      <c r="H16" s="59">
        <v>30</v>
      </c>
      <c r="I16" s="77">
        <v>30</v>
      </c>
      <c r="J16" s="24"/>
    </row>
    <row r="17" ht="24" spans="1:10">
      <c r="A17" s="40" t="s">
        <v>633</v>
      </c>
      <c r="B17" s="41" t="s">
        <v>634</v>
      </c>
      <c r="C17" s="57" t="s">
        <v>875</v>
      </c>
      <c r="D17" s="58" t="s">
        <v>628</v>
      </c>
      <c r="E17" s="6">
        <v>95</v>
      </c>
      <c r="F17" s="23" t="s">
        <v>625</v>
      </c>
      <c r="G17" s="70">
        <v>0.95</v>
      </c>
      <c r="H17" s="64">
        <v>30</v>
      </c>
      <c r="I17" s="81">
        <v>30</v>
      </c>
      <c r="J17" s="50" t="s">
        <v>489</v>
      </c>
    </row>
    <row r="18" ht="22.5" spans="1:10">
      <c r="A18" s="3" t="s">
        <v>679</v>
      </c>
      <c r="B18" s="3"/>
      <c r="C18" s="3"/>
      <c r="D18" s="71" t="s">
        <v>491</v>
      </c>
      <c r="E18" s="72"/>
      <c r="F18" s="72"/>
      <c r="G18" s="72"/>
      <c r="H18" s="72"/>
      <c r="I18" s="78"/>
      <c r="J18" s="52" t="s">
        <v>680</v>
      </c>
    </row>
    <row r="19" spans="1:10">
      <c r="A19" s="44" t="s">
        <v>681</v>
      </c>
      <c r="B19" s="44"/>
      <c r="C19" s="44"/>
      <c r="D19" s="44"/>
      <c r="E19" s="44"/>
      <c r="F19" s="44"/>
      <c r="G19" s="44"/>
      <c r="H19" s="44">
        <v>100</v>
      </c>
      <c r="I19" s="67">
        <f>SUM(I7,I15:I17)</f>
        <v>100</v>
      </c>
      <c r="J19" s="54" t="s">
        <v>682</v>
      </c>
    </row>
    <row r="20" spans="1:10">
      <c r="A20" s="68"/>
      <c r="B20" s="68"/>
      <c r="C20" s="68"/>
      <c r="D20" s="68"/>
      <c r="E20" s="68"/>
      <c r="F20" s="68"/>
      <c r="G20" s="68"/>
      <c r="H20" s="68"/>
      <c r="I20" s="68"/>
      <c r="J20" s="68"/>
    </row>
    <row r="21" spans="1:10">
      <c r="A21" s="73" t="s">
        <v>638</v>
      </c>
      <c r="B21" s="74"/>
      <c r="C21" s="74"/>
      <c r="D21" s="74"/>
      <c r="E21" s="74"/>
      <c r="F21" s="74"/>
      <c r="G21" s="74"/>
      <c r="H21" s="74"/>
      <c r="I21" s="74"/>
      <c r="J21" s="79"/>
    </row>
    <row r="22" spans="1:10">
      <c r="A22" s="75" t="s">
        <v>683</v>
      </c>
      <c r="B22" s="75"/>
      <c r="C22" s="75"/>
      <c r="D22" s="75"/>
      <c r="E22" s="75"/>
      <c r="F22" s="75"/>
      <c r="G22" s="75"/>
      <c r="H22" s="75"/>
      <c r="I22" s="75"/>
      <c r="J22" s="75"/>
    </row>
    <row r="23" spans="1:10">
      <c r="A23" s="75" t="s">
        <v>684</v>
      </c>
      <c r="B23" s="75"/>
      <c r="C23" s="75"/>
      <c r="D23" s="75"/>
      <c r="E23" s="75"/>
      <c r="F23" s="75"/>
      <c r="G23" s="75"/>
      <c r="H23" s="75"/>
      <c r="I23" s="75"/>
      <c r="J23" s="75"/>
    </row>
    <row r="24" spans="1:10">
      <c r="A24" s="75" t="s">
        <v>685</v>
      </c>
      <c r="B24" s="75"/>
      <c r="C24" s="75"/>
      <c r="D24" s="75"/>
      <c r="E24" s="75"/>
      <c r="F24" s="75"/>
      <c r="G24" s="75"/>
      <c r="H24" s="75"/>
      <c r="I24" s="75"/>
      <c r="J24" s="75"/>
    </row>
    <row r="25" spans="1:10">
      <c r="A25" s="75" t="s">
        <v>686</v>
      </c>
      <c r="B25" s="75"/>
      <c r="C25" s="75"/>
      <c r="D25" s="75"/>
      <c r="E25" s="75"/>
      <c r="F25" s="75"/>
      <c r="G25" s="75"/>
      <c r="H25" s="75"/>
      <c r="I25" s="75"/>
      <c r="J25" s="75"/>
    </row>
    <row r="26" spans="1:10">
      <c r="A26" s="75" t="s">
        <v>687</v>
      </c>
      <c r="B26" s="75"/>
      <c r="C26" s="75"/>
      <c r="D26" s="75"/>
      <c r="E26" s="75"/>
      <c r="F26" s="75"/>
      <c r="G26" s="75"/>
      <c r="H26" s="75"/>
      <c r="I26" s="75"/>
      <c r="J26" s="75"/>
    </row>
    <row r="27" spans="1:10">
      <c r="A27" s="75" t="s">
        <v>688</v>
      </c>
      <c r="B27" s="75"/>
      <c r="C27" s="75"/>
      <c r="D27" s="75"/>
      <c r="E27" s="75"/>
      <c r="F27" s="75"/>
      <c r="G27" s="75"/>
      <c r="H27" s="75"/>
      <c r="I27" s="75"/>
      <c r="J27" s="75"/>
    </row>
    <row r="28" spans="1:10">
      <c r="A28" s="75" t="s">
        <v>689</v>
      </c>
      <c r="B28" s="75"/>
      <c r="C28" s="75"/>
      <c r="D28" s="75"/>
      <c r="E28" s="75"/>
      <c r="F28" s="75"/>
      <c r="G28" s="75"/>
      <c r="H28" s="75"/>
      <c r="I28" s="75"/>
      <c r="J28" s="75"/>
    </row>
    <row r="29" spans="1:10">
      <c r="A29" s="75" t="s">
        <v>690</v>
      </c>
      <c r="B29" s="75"/>
      <c r="C29" s="75"/>
      <c r="D29" s="75"/>
      <c r="E29" s="75"/>
      <c r="F29" s="75"/>
      <c r="G29" s="75"/>
      <c r="H29" s="75"/>
      <c r="I29" s="75"/>
      <c r="J29" s="7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D15 D16 D17">
      <formula1>"＝,＞,＜,≥,≤"</formula1>
    </dataValidation>
    <dataValidation type="list" allowBlank="1" showInputMessage="1" sqref="J19">
      <formula1>"优,良,中,差"</formula1>
    </dataValidation>
  </dataValidation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A5" workbookViewId="0">
      <selection activeCell="F17" sqref="F17"/>
    </sheetView>
  </sheetViews>
  <sheetFormatPr defaultColWidth="9" defaultRowHeight="13.5"/>
  <cols>
    <col min="2" max="2" width="13" customWidth="1"/>
    <col min="3" max="3" width="15.6666666666667" customWidth="1"/>
  </cols>
  <sheetData>
    <row r="1" spans="1:10">
      <c r="A1" s="68" t="s">
        <v>641</v>
      </c>
      <c r="B1" s="68"/>
      <c r="C1" s="68"/>
      <c r="D1" s="68"/>
      <c r="E1" s="68"/>
      <c r="F1" s="68"/>
      <c r="G1" s="68"/>
      <c r="H1" s="68"/>
      <c r="I1" s="68"/>
      <c r="J1" s="68"/>
    </row>
    <row r="2" ht="22.5" spans="1:10">
      <c r="A2" s="69" t="s">
        <v>642</v>
      </c>
      <c r="B2" s="69"/>
      <c r="C2" s="69"/>
      <c r="D2" s="69"/>
      <c r="E2" s="69"/>
      <c r="F2" s="69"/>
      <c r="G2" s="69"/>
      <c r="H2" s="69"/>
      <c r="I2" s="69"/>
      <c r="J2" s="69"/>
    </row>
    <row r="3" ht="22.5" spans="1:10">
      <c r="A3" s="69"/>
      <c r="B3" s="69"/>
      <c r="C3" s="69"/>
      <c r="D3" s="69"/>
      <c r="E3" s="69"/>
      <c r="F3" s="69"/>
      <c r="G3" s="69"/>
      <c r="H3" s="69"/>
      <c r="I3" s="69"/>
      <c r="J3" s="76" t="s">
        <v>488</v>
      </c>
    </row>
    <row r="4" spans="1:10">
      <c r="A4" s="3" t="s">
        <v>644</v>
      </c>
      <c r="B4" s="3"/>
      <c r="C4" s="4" t="s">
        <v>876</v>
      </c>
      <c r="D4" s="4"/>
      <c r="E4" s="4"/>
      <c r="F4" s="4"/>
      <c r="G4" s="4"/>
      <c r="H4" s="4"/>
      <c r="I4" s="4"/>
      <c r="J4" s="4"/>
    </row>
    <row r="5" spans="1:10">
      <c r="A5" s="3" t="s">
        <v>646</v>
      </c>
      <c r="B5" s="3"/>
      <c r="C5" s="5" t="s">
        <v>593</v>
      </c>
      <c r="D5" s="5"/>
      <c r="E5" s="5"/>
      <c r="F5" s="3" t="s">
        <v>647</v>
      </c>
      <c r="G5" s="4" t="s">
        <v>872</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 t="shared" ref="E7:F7" si="0">SUM(E8:E10)</f>
        <v>61999.68</v>
      </c>
      <c r="F7" s="8">
        <f t="shared" si="0"/>
        <v>61999.68</v>
      </c>
      <c r="G7" s="9">
        <v>10</v>
      </c>
      <c r="H7" s="10" t="str">
        <f t="shared" ref="H7:H10" si="1">IF(E7&gt;0,ROUND(F7/E7,3)*100&amp;"%","—")</f>
        <v>100%</v>
      </c>
      <c r="I7" s="13">
        <v>10</v>
      </c>
      <c r="J7" s="13"/>
    </row>
    <row r="8" ht="24" spans="1:10">
      <c r="A8" s="6"/>
      <c r="B8" s="6"/>
      <c r="C8" s="7" t="s">
        <v>653</v>
      </c>
      <c r="D8" s="11"/>
      <c r="E8" s="11">
        <v>61999.68</v>
      </c>
      <c r="F8" s="11">
        <v>61999.68</v>
      </c>
      <c r="G8" s="6" t="s">
        <v>506</v>
      </c>
      <c r="H8" s="12" t="str">
        <f t="shared" si="1"/>
        <v>100%</v>
      </c>
      <c r="I8" s="13" t="s">
        <v>506</v>
      </c>
      <c r="J8" s="13"/>
    </row>
    <row r="9" ht="24" spans="1:10">
      <c r="A9" s="6"/>
      <c r="B9" s="6"/>
      <c r="C9" s="7" t="s">
        <v>654</v>
      </c>
      <c r="D9" s="11"/>
      <c r="E9" s="11"/>
      <c r="F9" s="11"/>
      <c r="G9" s="6" t="s">
        <v>506</v>
      </c>
      <c r="H9" s="12" t="str">
        <f t="shared" si="1"/>
        <v>—</v>
      </c>
      <c r="I9" s="13" t="s">
        <v>506</v>
      </c>
      <c r="J9" s="13"/>
    </row>
    <row r="10" spans="1:10">
      <c r="A10" s="6"/>
      <c r="B10" s="6"/>
      <c r="C10" s="7" t="s">
        <v>655</v>
      </c>
      <c r="D10" s="11"/>
      <c r="E10" s="11"/>
      <c r="F10" s="11"/>
      <c r="G10" s="6" t="s">
        <v>506</v>
      </c>
      <c r="H10" s="12" t="str">
        <f t="shared" si="1"/>
        <v>—</v>
      </c>
      <c r="I10" s="13" t="s">
        <v>506</v>
      </c>
      <c r="J10" s="13"/>
    </row>
    <row r="11" ht="37.05" customHeight="1" spans="1:10">
      <c r="A11" s="6" t="s">
        <v>656</v>
      </c>
      <c r="B11" s="6" t="s">
        <v>657</v>
      </c>
      <c r="C11" s="6"/>
      <c r="D11" s="6"/>
      <c r="E11" s="6"/>
      <c r="F11" s="13" t="s">
        <v>658</v>
      </c>
      <c r="G11" s="13"/>
      <c r="H11" s="13"/>
      <c r="I11" s="13"/>
      <c r="J11" s="13"/>
    </row>
    <row r="12" ht="45" customHeight="1" spans="1:10">
      <c r="A12" s="6"/>
      <c r="B12" s="14" t="s">
        <v>877</v>
      </c>
      <c r="C12" s="15"/>
      <c r="D12" s="15"/>
      <c r="E12" s="16"/>
      <c r="F12" s="13" t="s">
        <v>730</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spans="1:10">
      <c r="A15" s="6" t="s">
        <v>621</v>
      </c>
      <c r="B15" s="25" t="s">
        <v>622</v>
      </c>
      <c r="C15" s="57" t="s">
        <v>878</v>
      </c>
      <c r="D15" s="58" t="s">
        <v>697</v>
      </c>
      <c r="E15" s="80">
        <v>1</v>
      </c>
      <c r="F15" s="23" t="s">
        <v>625</v>
      </c>
      <c r="G15" s="80">
        <v>1</v>
      </c>
      <c r="H15" s="59">
        <v>50</v>
      </c>
      <c r="I15" s="77">
        <v>50</v>
      </c>
      <c r="J15" s="24"/>
    </row>
    <row r="16" ht="24" spans="1:10">
      <c r="A16" s="6" t="s">
        <v>669</v>
      </c>
      <c r="B16" s="39" t="s">
        <v>674</v>
      </c>
      <c r="C16" s="57" t="s">
        <v>879</v>
      </c>
      <c r="D16" s="58" t="s">
        <v>628</v>
      </c>
      <c r="E16" s="80">
        <v>0.95</v>
      </c>
      <c r="F16" s="23" t="s">
        <v>625</v>
      </c>
      <c r="G16" s="80">
        <v>0.95</v>
      </c>
      <c r="H16" s="59">
        <v>20</v>
      </c>
      <c r="I16" s="77">
        <v>20</v>
      </c>
      <c r="J16" s="24"/>
    </row>
    <row r="17" ht="24" spans="1:10">
      <c r="A17" s="40" t="s">
        <v>633</v>
      </c>
      <c r="B17" s="41" t="s">
        <v>634</v>
      </c>
      <c r="C17" s="57" t="s">
        <v>880</v>
      </c>
      <c r="D17" s="58" t="s">
        <v>628</v>
      </c>
      <c r="E17" s="80">
        <v>0.9</v>
      </c>
      <c r="F17" s="23" t="s">
        <v>625</v>
      </c>
      <c r="G17" s="80">
        <v>0.9</v>
      </c>
      <c r="H17" s="64">
        <v>20</v>
      </c>
      <c r="I17" s="81">
        <v>20</v>
      </c>
      <c r="J17" s="50" t="s">
        <v>489</v>
      </c>
    </row>
    <row r="18" ht="22.5" spans="1:10">
      <c r="A18" s="3" t="s">
        <v>679</v>
      </c>
      <c r="B18" s="3"/>
      <c r="C18" s="3"/>
      <c r="D18" s="71" t="s">
        <v>491</v>
      </c>
      <c r="E18" s="72"/>
      <c r="F18" s="72"/>
      <c r="G18" s="72"/>
      <c r="H18" s="72"/>
      <c r="I18" s="78"/>
      <c r="J18" s="52" t="s">
        <v>680</v>
      </c>
    </row>
    <row r="19" spans="1:10">
      <c r="A19" s="44" t="s">
        <v>681</v>
      </c>
      <c r="B19" s="44"/>
      <c r="C19" s="44"/>
      <c r="D19" s="44"/>
      <c r="E19" s="44"/>
      <c r="F19" s="44"/>
      <c r="G19" s="44"/>
      <c r="H19" s="44">
        <v>100</v>
      </c>
      <c r="I19" s="67">
        <f>SUM(I7,I15:I17)</f>
        <v>100</v>
      </c>
      <c r="J19" s="54" t="s">
        <v>682</v>
      </c>
    </row>
    <row r="20" spans="1:10">
      <c r="A20" s="68"/>
      <c r="B20" s="68"/>
      <c r="C20" s="68"/>
      <c r="D20" s="68"/>
      <c r="E20" s="68"/>
      <c r="F20" s="68"/>
      <c r="G20" s="68"/>
      <c r="H20" s="68"/>
      <c r="I20" s="68"/>
      <c r="J20" s="68"/>
    </row>
    <row r="21" spans="1:10">
      <c r="A21" s="73" t="s">
        <v>638</v>
      </c>
      <c r="B21" s="74"/>
      <c r="C21" s="74"/>
      <c r="D21" s="74"/>
      <c r="E21" s="74"/>
      <c r="F21" s="74"/>
      <c r="G21" s="74"/>
      <c r="H21" s="74"/>
      <c r="I21" s="74"/>
      <c r="J21" s="79"/>
    </row>
    <row r="22" spans="1:10">
      <c r="A22" s="75" t="s">
        <v>683</v>
      </c>
      <c r="B22" s="75"/>
      <c r="C22" s="75"/>
      <c r="D22" s="75"/>
      <c r="E22" s="75"/>
      <c r="F22" s="75"/>
      <c r="G22" s="75"/>
      <c r="H22" s="75"/>
      <c r="I22" s="75"/>
      <c r="J22" s="75"/>
    </row>
    <row r="23" spans="1:10">
      <c r="A23" s="75" t="s">
        <v>684</v>
      </c>
      <c r="B23" s="75"/>
      <c r="C23" s="75"/>
      <c r="D23" s="75"/>
      <c r="E23" s="75"/>
      <c r="F23" s="75"/>
      <c r="G23" s="75"/>
      <c r="H23" s="75"/>
      <c r="I23" s="75"/>
      <c r="J23" s="75"/>
    </row>
    <row r="24" spans="1:10">
      <c r="A24" s="75" t="s">
        <v>685</v>
      </c>
      <c r="B24" s="75"/>
      <c r="C24" s="75"/>
      <c r="D24" s="75"/>
      <c r="E24" s="75"/>
      <c r="F24" s="75"/>
      <c r="G24" s="75"/>
      <c r="H24" s="75"/>
      <c r="I24" s="75"/>
      <c r="J24" s="75"/>
    </row>
    <row r="25" spans="1:10">
      <c r="A25" s="75" t="s">
        <v>686</v>
      </c>
      <c r="B25" s="75"/>
      <c r="C25" s="75"/>
      <c r="D25" s="75"/>
      <c r="E25" s="75"/>
      <c r="F25" s="75"/>
      <c r="G25" s="75"/>
      <c r="H25" s="75"/>
      <c r="I25" s="75"/>
      <c r="J25" s="75"/>
    </row>
    <row r="26" spans="1:10">
      <c r="A26" s="75" t="s">
        <v>687</v>
      </c>
      <c r="B26" s="75"/>
      <c r="C26" s="75"/>
      <c r="D26" s="75"/>
      <c r="E26" s="75"/>
      <c r="F26" s="75"/>
      <c r="G26" s="75"/>
      <c r="H26" s="75"/>
      <c r="I26" s="75"/>
      <c r="J26" s="75"/>
    </row>
    <row r="27" spans="1:10">
      <c r="A27" s="75" t="s">
        <v>688</v>
      </c>
      <c r="B27" s="75"/>
      <c r="C27" s="75"/>
      <c r="D27" s="75"/>
      <c r="E27" s="75"/>
      <c r="F27" s="75"/>
      <c r="G27" s="75"/>
      <c r="H27" s="75"/>
      <c r="I27" s="75"/>
      <c r="J27" s="75"/>
    </row>
    <row r="28" spans="1:10">
      <c r="A28" s="75" t="s">
        <v>689</v>
      </c>
      <c r="B28" s="75"/>
      <c r="C28" s="75"/>
      <c r="D28" s="75"/>
      <c r="E28" s="75"/>
      <c r="F28" s="75"/>
      <c r="G28" s="75"/>
      <c r="H28" s="75"/>
      <c r="I28" s="75"/>
      <c r="J28" s="75"/>
    </row>
    <row r="29" spans="1:10">
      <c r="A29" s="75" t="s">
        <v>690</v>
      </c>
      <c r="B29" s="75"/>
      <c r="C29" s="75"/>
      <c r="D29" s="75"/>
      <c r="E29" s="75"/>
      <c r="F29" s="75"/>
      <c r="G29" s="75"/>
      <c r="H29" s="75"/>
      <c r="I29" s="75"/>
      <c r="J29" s="7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D15 D16:D17">
      <formula1>"＝,＞,＜,≥,≤"</formula1>
    </dataValidation>
    <dataValidation type="list" allowBlank="1" showInputMessage="1" sqref="J19">
      <formula1>"优,良,中,差"</formula1>
    </dataValidation>
  </dataValidation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A5" workbookViewId="0">
      <selection activeCell="B11" sqref="B11:E11"/>
    </sheetView>
  </sheetViews>
  <sheetFormatPr defaultColWidth="9" defaultRowHeight="13.5"/>
  <cols>
    <col min="2" max="2" width="12" customWidth="1"/>
    <col min="3" max="3" width="17" customWidth="1"/>
  </cols>
  <sheetData>
    <row r="1" spans="1:10">
      <c r="A1" s="68" t="s">
        <v>641</v>
      </c>
      <c r="B1" s="68"/>
      <c r="C1" s="68"/>
      <c r="D1" s="68"/>
      <c r="E1" s="68"/>
      <c r="F1" s="68"/>
      <c r="G1" s="68"/>
      <c r="H1" s="68"/>
      <c r="I1" s="68"/>
      <c r="J1" s="68"/>
    </row>
    <row r="2" ht="22.5" spans="1:10">
      <c r="A2" s="69" t="s">
        <v>642</v>
      </c>
      <c r="B2" s="69"/>
      <c r="C2" s="69"/>
      <c r="D2" s="69"/>
      <c r="E2" s="69"/>
      <c r="F2" s="69"/>
      <c r="G2" s="69"/>
      <c r="H2" s="69"/>
      <c r="I2" s="69"/>
      <c r="J2" s="69"/>
    </row>
    <row r="3" ht="22.5" spans="1:10">
      <c r="A3" s="69"/>
      <c r="B3" s="69"/>
      <c r="C3" s="69"/>
      <c r="D3" s="69"/>
      <c r="E3" s="69"/>
      <c r="F3" s="69"/>
      <c r="G3" s="69"/>
      <c r="H3" s="69"/>
      <c r="I3" s="69"/>
      <c r="J3" s="76" t="s">
        <v>488</v>
      </c>
    </row>
    <row r="4" spans="1:10">
      <c r="A4" s="3" t="s">
        <v>644</v>
      </c>
      <c r="B4" s="3"/>
      <c r="C4" s="4" t="s">
        <v>881</v>
      </c>
      <c r="D4" s="4"/>
      <c r="E4" s="4"/>
      <c r="F4" s="4"/>
      <c r="G4" s="4"/>
      <c r="H4" s="4"/>
      <c r="I4" s="4"/>
      <c r="J4" s="4"/>
    </row>
    <row r="5" spans="1:10">
      <c r="A5" s="3" t="s">
        <v>646</v>
      </c>
      <c r="B5" s="3"/>
      <c r="C5" s="5" t="s">
        <v>593</v>
      </c>
      <c r="D5" s="5"/>
      <c r="E5" s="5"/>
      <c r="F5" s="3" t="s">
        <v>647</v>
      </c>
      <c r="G5" s="4" t="s">
        <v>872</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 t="shared" ref="E7:F7" si="0">SUM(E8:E10)</f>
        <v>510000</v>
      </c>
      <c r="F7" s="8">
        <f t="shared" si="0"/>
        <v>510000</v>
      </c>
      <c r="G7" s="9">
        <v>10</v>
      </c>
      <c r="H7" s="10" t="str">
        <f t="shared" ref="H7:H10" si="1">IF(E7&gt;0,ROUND(F7/E7,3)*100&amp;"%","—")</f>
        <v>100%</v>
      </c>
      <c r="I7" s="13">
        <v>10</v>
      </c>
      <c r="J7" s="13"/>
    </row>
    <row r="8" ht="24" spans="1:10">
      <c r="A8" s="6"/>
      <c r="B8" s="6"/>
      <c r="C8" s="7" t="s">
        <v>653</v>
      </c>
      <c r="D8" s="11"/>
      <c r="E8" s="11">
        <v>510000</v>
      </c>
      <c r="F8" s="11">
        <v>510000</v>
      </c>
      <c r="G8" s="6" t="s">
        <v>506</v>
      </c>
      <c r="H8" s="12" t="str">
        <f t="shared" si="1"/>
        <v>100%</v>
      </c>
      <c r="I8" s="13" t="s">
        <v>506</v>
      </c>
      <c r="J8" s="13"/>
    </row>
    <row r="9" ht="24" spans="1:10">
      <c r="A9" s="6"/>
      <c r="B9" s="6"/>
      <c r="C9" s="7" t="s">
        <v>654</v>
      </c>
      <c r="D9" s="11"/>
      <c r="E9" s="11"/>
      <c r="F9" s="11"/>
      <c r="G9" s="6" t="s">
        <v>506</v>
      </c>
      <c r="H9" s="12" t="str">
        <f t="shared" si="1"/>
        <v>—</v>
      </c>
      <c r="I9" s="13" t="s">
        <v>506</v>
      </c>
      <c r="J9" s="13"/>
    </row>
    <row r="10" spans="1:10">
      <c r="A10" s="6"/>
      <c r="B10" s="6"/>
      <c r="C10" s="7" t="s">
        <v>655</v>
      </c>
      <c r="D10" s="11"/>
      <c r="E10" s="11"/>
      <c r="F10" s="11"/>
      <c r="G10" s="6" t="s">
        <v>506</v>
      </c>
      <c r="H10" s="12" t="str">
        <f t="shared" si="1"/>
        <v>—</v>
      </c>
      <c r="I10" s="13" t="s">
        <v>506</v>
      </c>
      <c r="J10" s="13"/>
    </row>
    <row r="11" ht="28.05" customHeight="1" spans="1:10">
      <c r="A11" s="6" t="s">
        <v>656</v>
      </c>
      <c r="B11" s="6" t="s">
        <v>657</v>
      </c>
      <c r="C11" s="6"/>
      <c r="D11" s="6"/>
      <c r="E11" s="6"/>
      <c r="F11" s="13" t="s">
        <v>658</v>
      </c>
      <c r="G11" s="13"/>
      <c r="H11" s="13"/>
      <c r="I11" s="13"/>
      <c r="J11" s="13"/>
    </row>
    <row r="12" ht="30" customHeight="1" spans="1:10">
      <c r="A12" s="6"/>
      <c r="B12" s="14" t="s">
        <v>882</v>
      </c>
      <c r="C12" s="15"/>
      <c r="D12" s="15"/>
      <c r="E12" s="16"/>
      <c r="F12" s="13" t="s">
        <v>730</v>
      </c>
      <c r="G12" s="13"/>
      <c r="H12" s="13"/>
      <c r="I12" s="13"/>
      <c r="J12" s="13"/>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57" t="s">
        <v>883</v>
      </c>
      <c r="D15" s="58" t="s">
        <v>697</v>
      </c>
      <c r="E15" s="6">
        <v>2</v>
      </c>
      <c r="F15" s="23" t="s">
        <v>884</v>
      </c>
      <c r="G15" s="24">
        <v>2</v>
      </c>
      <c r="H15" s="59">
        <v>30</v>
      </c>
      <c r="I15" s="77">
        <v>30</v>
      </c>
      <c r="J15" s="24"/>
    </row>
    <row r="16" ht="24" spans="1:10">
      <c r="A16" s="6" t="s">
        <v>669</v>
      </c>
      <c r="B16" s="6" t="s">
        <v>724</v>
      </c>
      <c r="C16" s="57" t="s">
        <v>885</v>
      </c>
      <c r="D16" s="58" t="s">
        <v>628</v>
      </c>
      <c r="E16" s="6">
        <v>95</v>
      </c>
      <c r="F16" s="23" t="s">
        <v>625</v>
      </c>
      <c r="G16" s="70">
        <v>0.95</v>
      </c>
      <c r="H16" s="59">
        <v>30</v>
      </c>
      <c r="I16" s="77">
        <v>30</v>
      </c>
      <c r="J16" s="24"/>
    </row>
    <row r="17" ht="24" spans="1:10">
      <c r="A17" s="40" t="s">
        <v>633</v>
      </c>
      <c r="B17" s="41" t="s">
        <v>634</v>
      </c>
      <c r="C17" s="57" t="s">
        <v>886</v>
      </c>
      <c r="D17" s="58" t="s">
        <v>628</v>
      </c>
      <c r="E17" s="6">
        <v>95</v>
      </c>
      <c r="F17" s="23" t="s">
        <v>625</v>
      </c>
      <c r="G17" s="70">
        <v>0.95</v>
      </c>
      <c r="H17" s="59">
        <v>30</v>
      </c>
      <c r="I17" s="77">
        <v>30</v>
      </c>
      <c r="J17" s="50" t="s">
        <v>489</v>
      </c>
    </row>
    <row r="18" ht="22.5" spans="1:10">
      <c r="A18" s="3" t="s">
        <v>679</v>
      </c>
      <c r="B18" s="3"/>
      <c r="C18" s="3"/>
      <c r="D18" s="71" t="s">
        <v>491</v>
      </c>
      <c r="E18" s="72"/>
      <c r="F18" s="72"/>
      <c r="G18" s="72"/>
      <c r="H18" s="72"/>
      <c r="I18" s="78"/>
      <c r="J18" s="52" t="s">
        <v>680</v>
      </c>
    </row>
    <row r="19" spans="1:10">
      <c r="A19" s="44" t="s">
        <v>681</v>
      </c>
      <c r="B19" s="44"/>
      <c r="C19" s="44"/>
      <c r="D19" s="44"/>
      <c r="E19" s="44"/>
      <c r="F19" s="44"/>
      <c r="G19" s="44"/>
      <c r="H19" s="44">
        <v>100</v>
      </c>
      <c r="I19" s="67">
        <f>SUM(I7,I15:I17)</f>
        <v>100</v>
      </c>
      <c r="J19" s="54" t="s">
        <v>682</v>
      </c>
    </row>
    <row r="20" spans="1:10">
      <c r="A20" s="68"/>
      <c r="B20" s="68"/>
      <c r="C20" s="68"/>
      <c r="D20" s="68"/>
      <c r="E20" s="68"/>
      <c r="F20" s="68"/>
      <c r="G20" s="68"/>
      <c r="H20" s="68"/>
      <c r="I20" s="68"/>
      <c r="J20" s="68"/>
    </row>
    <row r="21" spans="1:10">
      <c r="A21" s="73" t="s">
        <v>638</v>
      </c>
      <c r="B21" s="74"/>
      <c r="C21" s="74"/>
      <c r="D21" s="74"/>
      <c r="E21" s="74"/>
      <c r="F21" s="74"/>
      <c r="G21" s="74"/>
      <c r="H21" s="74"/>
      <c r="I21" s="74"/>
      <c r="J21" s="79"/>
    </row>
    <row r="22" spans="1:10">
      <c r="A22" s="75" t="s">
        <v>683</v>
      </c>
      <c r="B22" s="75"/>
      <c r="C22" s="75"/>
      <c r="D22" s="75"/>
      <c r="E22" s="75"/>
      <c r="F22" s="75"/>
      <c r="G22" s="75"/>
      <c r="H22" s="75"/>
      <c r="I22" s="75"/>
      <c r="J22" s="75"/>
    </row>
    <row r="23" spans="1:10">
      <c r="A23" s="75" t="s">
        <v>684</v>
      </c>
      <c r="B23" s="75"/>
      <c r="C23" s="75"/>
      <c r="D23" s="75"/>
      <c r="E23" s="75"/>
      <c r="F23" s="75"/>
      <c r="G23" s="75"/>
      <c r="H23" s="75"/>
      <c r="I23" s="75"/>
      <c r="J23" s="75"/>
    </row>
    <row r="24" spans="1:10">
      <c r="A24" s="75" t="s">
        <v>685</v>
      </c>
      <c r="B24" s="75"/>
      <c r="C24" s="75"/>
      <c r="D24" s="75"/>
      <c r="E24" s="75"/>
      <c r="F24" s="75"/>
      <c r="G24" s="75"/>
      <c r="H24" s="75"/>
      <c r="I24" s="75"/>
      <c r="J24" s="75"/>
    </row>
    <row r="25" spans="1:10">
      <c r="A25" s="75" t="s">
        <v>686</v>
      </c>
      <c r="B25" s="75"/>
      <c r="C25" s="75"/>
      <c r="D25" s="75"/>
      <c r="E25" s="75"/>
      <c r="F25" s="75"/>
      <c r="G25" s="75"/>
      <c r="H25" s="75"/>
      <c r="I25" s="75"/>
      <c r="J25" s="75"/>
    </row>
    <row r="26" spans="1:10">
      <c r="A26" s="75" t="s">
        <v>687</v>
      </c>
      <c r="B26" s="75"/>
      <c r="C26" s="75"/>
      <c r="D26" s="75"/>
      <c r="E26" s="75"/>
      <c r="F26" s="75"/>
      <c r="G26" s="75"/>
      <c r="H26" s="75"/>
      <c r="I26" s="75"/>
      <c r="J26" s="75"/>
    </row>
    <row r="27" spans="1:10">
      <c r="A27" s="75" t="s">
        <v>688</v>
      </c>
      <c r="B27" s="75"/>
      <c r="C27" s="75"/>
      <c r="D27" s="75"/>
      <c r="E27" s="75"/>
      <c r="F27" s="75"/>
      <c r="G27" s="75"/>
      <c r="H27" s="75"/>
      <c r="I27" s="75"/>
      <c r="J27" s="75"/>
    </row>
    <row r="28" spans="1:10">
      <c r="A28" s="75" t="s">
        <v>689</v>
      </c>
      <c r="B28" s="75"/>
      <c r="C28" s="75"/>
      <c r="D28" s="75"/>
      <c r="E28" s="75"/>
      <c r="F28" s="75"/>
      <c r="G28" s="75"/>
      <c r="H28" s="75"/>
      <c r="I28" s="75"/>
      <c r="J28" s="75"/>
    </row>
    <row r="29" spans="1:10">
      <c r="A29" s="75" t="s">
        <v>690</v>
      </c>
      <c r="B29" s="75"/>
      <c r="C29" s="75"/>
      <c r="D29" s="75"/>
      <c r="E29" s="75"/>
      <c r="F29" s="75"/>
      <c r="G29" s="75"/>
      <c r="H29" s="75"/>
      <c r="I29" s="75"/>
      <c r="J29" s="7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D15 D16 D17">
      <formula1>"＝,＞,＜,≥,≤"</formula1>
    </dataValidation>
    <dataValidation type="list" allowBlank="1" showInputMessage="1" sqref="J19">
      <formula1>"优,良,中,差"</formula1>
    </dataValidation>
  </dataValidation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9" workbookViewId="0">
      <selection activeCell="C9" sqref="C9"/>
    </sheetView>
  </sheetViews>
  <sheetFormatPr defaultColWidth="9" defaultRowHeight="13.5"/>
  <cols>
    <col min="3" max="3" width="13" customWidth="1"/>
  </cols>
  <sheetData>
    <row r="1" spans="1:10">
      <c r="A1" s="1" t="s">
        <v>558</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887</v>
      </c>
      <c r="D4" s="4"/>
      <c r="E4" s="4"/>
      <c r="F4" s="4"/>
      <c r="G4" s="4"/>
      <c r="H4" s="4"/>
      <c r="I4" s="4"/>
      <c r="J4" s="4"/>
    </row>
    <row r="5" spans="1:10">
      <c r="A5" s="3" t="s">
        <v>646</v>
      </c>
      <c r="B5" s="3"/>
      <c r="C5" s="5" t="s">
        <v>593</v>
      </c>
      <c r="D5" s="5"/>
      <c r="E5" s="5"/>
      <c r="F5" s="3" t="s">
        <v>647</v>
      </c>
      <c r="G5" s="4" t="s">
        <v>888</v>
      </c>
      <c r="H5" s="4"/>
      <c r="I5" s="4"/>
      <c r="J5" s="4"/>
    </row>
    <row r="6" spans="1:10">
      <c r="A6" s="6" t="s">
        <v>648</v>
      </c>
      <c r="B6" s="6"/>
      <c r="C6" s="6"/>
      <c r="D6" s="6" t="s">
        <v>596</v>
      </c>
      <c r="E6" s="6" t="s">
        <v>502</v>
      </c>
      <c r="F6" s="6" t="s">
        <v>649</v>
      </c>
      <c r="G6" s="6" t="s">
        <v>650</v>
      </c>
      <c r="H6" s="6" t="s">
        <v>651</v>
      </c>
      <c r="I6" s="6" t="s">
        <v>652</v>
      </c>
      <c r="J6" s="6"/>
    </row>
    <row r="7" spans="1:10">
      <c r="A7" s="6"/>
      <c r="B7" s="6"/>
      <c r="C7" s="7" t="s">
        <v>605</v>
      </c>
      <c r="D7" s="8"/>
      <c r="E7" s="8">
        <f t="shared" ref="E7:F7" si="0">SUM(E8:E10)</f>
        <v>100000</v>
      </c>
      <c r="F7" s="8">
        <f t="shared" si="0"/>
        <v>100000</v>
      </c>
      <c r="G7" s="9">
        <v>10</v>
      </c>
      <c r="H7" s="10" t="str">
        <f t="shared" ref="H7:H10" si="1">IF(E7&gt;0,ROUND(F7/E7,3)*100&amp;"%","—")</f>
        <v>100%</v>
      </c>
      <c r="I7" s="49">
        <v>10</v>
      </c>
      <c r="J7" s="49"/>
    </row>
    <row r="8" ht="24" spans="1:10">
      <c r="A8" s="6"/>
      <c r="B8" s="6"/>
      <c r="C8" s="7" t="s">
        <v>653</v>
      </c>
      <c r="D8" s="11"/>
      <c r="E8" s="11">
        <v>100000</v>
      </c>
      <c r="F8" s="11">
        <v>100000</v>
      </c>
      <c r="G8" s="6" t="s">
        <v>506</v>
      </c>
      <c r="H8" s="12" t="str">
        <f t="shared" si="1"/>
        <v>100%</v>
      </c>
      <c r="I8" s="13" t="s">
        <v>506</v>
      </c>
      <c r="J8" s="13"/>
    </row>
    <row r="9" ht="24" spans="1:10">
      <c r="A9" s="6"/>
      <c r="B9" s="6"/>
      <c r="C9" s="7" t="s">
        <v>654</v>
      </c>
      <c r="D9" s="11"/>
      <c r="E9" s="11"/>
      <c r="F9" s="11"/>
      <c r="G9" s="6" t="s">
        <v>506</v>
      </c>
      <c r="H9" s="12" t="str">
        <f t="shared" si="1"/>
        <v>—</v>
      </c>
      <c r="I9" s="13" t="s">
        <v>506</v>
      </c>
      <c r="J9" s="13"/>
    </row>
    <row r="10" spans="1:10">
      <c r="A10" s="6"/>
      <c r="B10" s="6"/>
      <c r="C10" s="7" t="s">
        <v>655</v>
      </c>
      <c r="D10" s="11"/>
      <c r="E10" s="11"/>
      <c r="F10" s="11"/>
      <c r="G10" s="6" t="s">
        <v>506</v>
      </c>
      <c r="H10" s="12" t="str">
        <f t="shared" si="1"/>
        <v>—</v>
      </c>
      <c r="I10" s="13" t="s">
        <v>506</v>
      </c>
      <c r="J10" s="13"/>
    </row>
    <row r="11" spans="1:10">
      <c r="A11" s="6" t="s">
        <v>656</v>
      </c>
      <c r="B11" s="6" t="s">
        <v>657</v>
      </c>
      <c r="C11" s="6"/>
      <c r="D11" s="6"/>
      <c r="E11" s="6"/>
      <c r="F11" s="13" t="s">
        <v>658</v>
      </c>
      <c r="G11" s="13"/>
      <c r="H11" s="13"/>
      <c r="I11" s="13"/>
      <c r="J11" s="13"/>
    </row>
    <row r="12" ht="60" customHeight="1" spans="1:10">
      <c r="A12" s="6"/>
      <c r="B12" s="14" t="s">
        <v>889</v>
      </c>
      <c r="C12" s="15"/>
      <c r="D12" s="15"/>
      <c r="E12" s="16"/>
      <c r="F12" s="56" t="s">
        <v>889</v>
      </c>
      <c r="G12" s="56"/>
      <c r="H12" s="56"/>
      <c r="I12" s="56"/>
      <c r="J12" s="56"/>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57" t="s">
        <v>890</v>
      </c>
      <c r="D15" s="58" t="s">
        <v>628</v>
      </c>
      <c r="E15" s="6" t="s">
        <v>891</v>
      </c>
      <c r="F15" s="23" t="s">
        <v>892</v>
      </c>
      <c r="G15" s="24" t="s">
        <v>893</v>
      </c>
      <c r="H15" s="59">
        <v>10</v>
      </c>
      <c r="I15" s="65">
        <v>10</v>
      </c>
      <c r="J15" s="24"/>
    </row>
    <row r="16" ht="48" spans="1:10">
      <c r="A16" s="6"/>
      <c r="B16" s="60"/>
      <c r="C16" s="57" t="s">
        <v>894</v>
      </c>
      <c r="D16" s="58" t="s">
        <v>628</v>
      </c>
      <c r="E16" s="6" t="s">
        <v>895</v>
      </c>
      <c r="F16" s="23" t="s">
        <v>830</v>
      </c>
      <c r="G16" s="61" t="s">
        <v>896</v>
      </c>
      <c r="H16" s="59">
        <v>10</v>
      </c>
      <c r="I16" s="65">
        <v>9</v>
      </c>
      <c r="J16" s="24"/>
    </row>
    <row r="17" ht="24" spans="1:10">
      <c r="A17" s="6"/>
      <c r="B17" s="25" t="s">
        <v>699</v>
      </c>
      <c r="C17" s="57" t="s">
        <v>897</v>
      </c>
      <c r="D17" s="58" t="s">
        <v>697</v>
      </c>
      <c r="E17" s="6" t="s">
        <v>898</v>
      </c>
      <c r="F17" s="23"/>
      <c r="G17" s="61" t="s">
        <v>899</v>
      </c>
      <c r="H17" s="59">
        <v>10</v>
      </c>
      <c r="I17" s="65">
        <v>10</v>
      </c>
      <c r="J17" s="24"/>
    </row>
    <row r="18" ht="24" spans="1:10">
      <c r="A18" s="6" t="s">
        <v>669</v>
      </c>
      <c r="B18" s="25" t="s">
        <v>724</v>
      </c>
      <c r="C18" s="57" t="s">
        <v>900</v>
      </c>
      <c r="D18" s="27" t="s">
        <v>798</v>
      </c>
      <c r="E18" s="6" t="s">
        <v>901</v>
      </c>
      <c r="F18" s="23"/>
      <c r="G18" s="61" t="s">
        <v>902</v>
      </c>
      <c r="H18" s="59">
        <v>10</v>
      </c>
      <c r="I18" s="65">
        <v>10</v>
      </c>
      <c r="J18" s="24"/>
    </row>
    <row r="19" ht="96" spans="1:10">
      <c r="A19" s="6"/>
      <c r="B19" s="62"/>
      <c r="C19" s="57" t="s">
        <v>903</v>
      </c>
      <c r="D19" s="27" t="s">
        <v>798</v>
      </c>
      <c r="E19" s="61" t="s">
        <v>904</v>
      </c>
      <c r="F19" s="23"/>
      <c r="G19" s="61" t="s">
        <v>904</v>
      </c>
      <c r="H19" s="59">
        <v>10</v>
      </c>
      <c r="I19" s="65">
        <v>9</v>
      </c>
      <c r="J19" s="24"/>
    </row>
    <row r="20" ht="24" spans="1:10">
      <c r="A20" s="6"/>
      <c r="B20" s="6" t="s">
        <v>672</v>
      </c>
      <c r="C20" s="57" t="s">
        <v>905</v>
      </c>
      <c r="D20" s="27" t="s">
        <v>798</v>
      </c>
      <c r="E20" s="61" t="s">
        <v>906</v>
      </c>
      <c r="F20" s="23"/>
      <c r="G20" s="61" t="s">
        <v>906</v>
      </c>
      <c r="H20" s="59">
        <v>10</v>
      </c>
      <c r="I20" s="65">
        <v>9</v>
      </c>
      <c r="J20" s="24"/>
    </row>
    <row r="21" ht="24" spans="1:10">
      <c r="A21" s="40" t="s">
        <v>633</v>
      </c>
      <c r="B21" s="41" t="s">
        <v>634</v>
      </c>
      <c r="C21" s="57" t="s">
        <v>907</v>
      </c>
      <c r="D21" s="58" t="s">
        <v>697</v>
      </c>
      <c r="E21" s="63" t="s">
        <v>908</v>
      </c>
      <c r="F21" s="39" t="s">
        <v>625</v>
      </c>
      <c r="G21" s="63" t="s">
        <v>909</v>
      </c>
      <c r="H21" s="64">
        <v>30</v>
      </c>
      <c r="I21" s="66">
        <v>30</v>
      </c>
      <c r="J21" s="50" t="s">
        <v>489</v>
      </c>
    </row>
    <row r="22" ht="22.5" spans="1:10">
      <c r="A22" s="3" t="s">
        <v>679</v>
      </c>
      <c r="B22" s="3"/>
      <c r="C22" s="3"/>
      <c r="D22" s="42" t="s">
        <v>491</v>
      </c>
      <c r="E22" s="43"/>
      <c r="F22" s="43"/>
      <c r="G22" s="43"/>
      <c r="H22" s="43"/>
      <c r="I22" s="51"/>
      <c r="J22" s="52" t="s">
        <v>680</v>
      </c>
    </row>
    <row r="23" spans="1:10">
      <c r="A23" s="44" t="s">
        <v>681</v>
      </c>
      <c r="B23" s="44"/>
      <c r="C23" s="44"/>
      <c r="D23" s="44"/>
      <c r="E23" s="44"/>
      <c r="F23" s="44"/>
      <c r="G23" s="44"/>
      <c r="H23" s="44">
        <v>100</v>
      </c>
      <c r="I23" s="67">
        <f>SUM(I7,I15:I21)</f>
        <v>97</v>
      </c>
      <c r="J23" s="54" t="s">
        <v>682</v>
      </c>
    </row>
    <row r="24" spans="1:10">
      <c r="A24" s="1"/>
      <c r="B24" s="1"/>
      <c r="C24" s="1"/>
      <c r="D24" s="1"/>
      <c r="E24" s="1"/>
      <c r="F24" s="1"/>
      <c r="G24" s="1"/>
      <c r="H24" s="1"/>
      <c r="I24" s="1"/>
      <c r="J24" s="1"/>
    </row>
    <row r="25" spans="1:10">
      <c r="A25" s="45" t="s">
        <v>638</v>
      </c>
      <c r="B25" s="46"/>
      <c r="C25" s="46"/>
      <c r="D25" s="46"/>
      <c r="E25" s="46"/>
      <c r="F25" s="46"/>
      <c r="G25" s="46"/>
      <c r="H25" s="46"/>
      <c r="I25" s="46"/>
      <c r="J25" s="55"/>
    </row>
    <row r="26" spans="1:10">
      <c r="A26" s="47" t="s">
        <v>683</v>
      </c>
      <c r="B26" s="47"/>
      <c r="C26" s="47"/>
      <c r="D26" s="47"/>
      <c r="E26" s="47"/>
      <c r="F26" s="47"/>
      <c r="G26" s="47"/>
      <c r="H26" s="47"/>
      <c r="I26" s="47"/>
      <c r="J26" s="47"/>
    </row>
    <row r="27" spans="1:10">
      <c r="A27" s="47" t="s">
        <v>684</v>
      </c>
      <c r="B27" s="47"/>
      <c r="C27" s="47"/>
      <c r="D27" s="47"/>
      <c r="E27" s="47"/>
      <c r="F27" s="47"/>
      <c r="G27" s="47"/>
      <c r="H27" s="47"/>
      <c r="I27" s="47"/>
      <c r="J27" s="47"/>
    </row>
    <row r="28" spans="1:10">
      <c r="A28" s="47" t="s">
        <v>685</v>
      </c>
      <c r="B28" s="47"/>
      <c r="C28" s="47"/>
      <c r="D28" s="47"/>
      <c r="E28" s="47"/>
      <c r="F28" s="47"/>
      <c r="G28" s="47"/>
      <c r="H28" s="47"/>
      <c r="I28" s="47"/>
      <c r="J28" s="47"/>
    </row>
    <row r="29" spans="1:10">
      <c r="A29" s="47" t="s">
        <v>686</v>
      </c>
      <c r="B29" s="47"/>
      <c r="C29" s="47"/>
      <c r="D29" s="47"/>
      <c r="E29" s="47"/>
      <c r="F29" s="47"/>
      <c r="G29" s="47"/>
      <c r="H29" s="47"/>
      <c r="I29" s="47"/>
      <c r="J29" s="47"/>
    </row>
    <row r="30" spans="1:10">
      <c r="A30" s="47" t="s">
        <v>687</v>
      </c>
      <c r="B30" s="47"/>
      <c r="C30" s="47"/>
      <c r="D30" s="47"/>
      <c r="E30" s="47"/>
      <c r="F30" s="47"/>
      <c r="G30" s="47"/>
      <c r="H30" s="47"/>
      <c r="I30" s="47"/>
      <c r="J30" s="47"/>
    </row>
    <row r="31" spans="1:10">
      <c r="A31" s="47" t="s">
        <v>688</v>
      </c>
      <c r="B31" s="47"/>
      <c r="C31" s="47"/>
      <c r="D31" s="47"/>
      <c r="E31" s="47"/>
      <c r="F31" s="47"/>
      <c r="G31" s="47"/>
      <c r="H31" s="47"/>
      <c r="I31" s="47"/>
      <c r="J31" s="47"/>
    </row>
    <row r="32" spans="1:10">
      <c r="A32" s="47" t="s">
        <v>689</v>
      </c>
      <c r="B32" s="47"/>
      <c r="C32" s="47"/>
      <c r="D32" s="47"/>
      <c r="E32" s="47"/>
      <c r="F32" s="47"/>
      <c r="G32" s="47"/>
      <c r="H32" s="47"/>
      <c r="I32" s="47"/>
      <c r="J32" s="47"/>
    </row>
    <row r="33" spans="1:10">
      <c r="A33" s="47" t="s">
        <v>690</v>
      </c>
      <c r="B33" s="47"/>
      <c r="C33" s="47"/>
      <c r="D33" s="47"/>
      <c r="E33" s="47"/>
      <c r="F33" s="47"/>
      <c r="G33" s="47"/>
      <c r="H33" s="47"/>
      <c r="I33" s="47"/>
      <c r="J33" s="47"/>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7"/>
    <mergeCell ref="A18:A20"/>
    <mergeCell ref="B15:B16"/>
    <mergeCell ref="B18:B19"/>
    <mergeCell ref="G13:G14"/>
    <mergeCell ref="H13:H14"/>
    <mergeCell ref="I13:I14"/>
    <mergeCell ref="J13:J14"/>
    <mergeCell ref="A6:B10"/>
  </mergeCells>
  <dataValidations count="2">
    <dataValidation type="list" allowBlank="1" showInputMessage="1" sqref="D21 D15:D17">
      <formula1>"＝,＞,＜,≥,≤"</formula1>
    </dataValidation>
    <dataValidation type="list" allowBlank="1" showInputMessage="1" sqref="J23">
      <formula1>"优,良,中,差"</formula1>
    </dataValidation>
  </dataValidation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workbookViewId="0">
      <selection activeCell="P8" sqref="P8"/>
    </sheetView>
  </sheetViews>
  <sheetFormatPr defaultColWidth="9" defaultRowHeight="13.5"/>
  <cols>
    <col min="5" max="5" width="20.6666666666667" customWidth="1"/>
    <col min="10" max="10" width="18.2166666666667" customWidth="1"/>
  </cols>
  <sheetData>
    <row r="1" spans="1:10">
      <c r="A1" s="1" t="s">
        <v>558</v>
      </c>
      <c r="B1" s="1"/>
      <c r="C1" s="1"/>
      <c r="D1" s="1"/>
      <c r="E1" s="1"/>
      <c r="F1" s="1"/>
      <c r="G1" s="1"/>
      <c r="H1" s="1"/>
      <c r="I1" s="1"/>
      <c r="J1" s="1"/>
    </row>
    <row r="2" ht="22.5" spans="1:10">
      <c r="A2" s="2" t="s">
        <v>642</v>
      </c>
      <c r="B2" s="2"/>
      <c r="C2" s="2"/>
      <c r="D2" s="2"/>
      <c r="E2" s="2"/>
      <c r="F2" s="2"/>
      <c r="G2" s="2"/>
      <c r="H2" s="2"/>
      <c r="I2" s="2"/>
      <c r="J2" s="2"/>
    </row>
    <row r="3" ht="22.5" spans="1:10">
      <c r="A3" s="2"/>
      <c r="B3" s="2"/>
      <c r="C3" s="2"/>
      <c r="D3" s="2"/>
      <c r="E3" s="2"/>
      <c r="F3" s="2"/>
      <c r="G3" s="2"/>
      <c r="H3" s="2"/>
      <c r="I3" s="2"/>
      <c r="J3" s="48" t="s">
        <v>488</v>
      </c>
    </row>
    <row r="4" spans="1:10">
      <c r="A4" s="3" t="s">
        <v>644</v>
      </c>
      <c r="B4" s="3"/>
      <c r="C4" s="4" t="s">
        <v>910</v>
      </c>
      <c r="D4" s="4"/>
      <c r="E4" s="4"/>
      <c r="F4" s="4"/>
      <c r="G4" s="4"/>
      <c r="H4" s="4"/>
      <c r="I4" s="4"/>
      <c r="J4" s="4"/>
    </row>
    <row r="5" spans="1:10">
      <c r="A5" s="3" t="s">
        <v>646</v>
      </c>
      <c r="B5" s="3"/>
      <c r="C5" s="5" t="s">
        <v>593</v>
      </c>
      <c r="D5" s="5"/>
      <c r="E5" s="5"/>
      <c r="F5" s="3" t="s">
        <v>647</v>
      </c>
      <c r="G5" s="4" t="s">
        <v>888</v>
      </c>
      <c r="H5" s="4"/>
      <c r="I5" s="4"/>
      <c r="J5" s="4"/>
    </row>
    <row r="6" spans="1:10">
      <c r="A6" s="6" t="s">
        <v>648</v>
      </c>
      <c r="B6" s="6"/>
      <c r="C6" s="6"/>
      <c r="D6" s="6" t="s">
        <v>596</v>
      </c>
      <c r="E6" s="6" t="s">
        <v>502</v>
      </c>
      <c r="F6" s="6" t="s">
        <v>649</v>
      </c>
      <c r="G6" s="6" t="s">
        <v>650</v>
      </c>
      <c r="H6" s="6" t="s">
        <v>651</v>
      </c>
      <c r="I6" s="6" t="s">
        <v>652</v>
      </c>
      <c r="J6" s="6"/>
    </row>
    <row r="7" ht="24" spans="1:10">
      <c r="A7" s="6"/>
      <c r="B7" s="6"/>
      <c r="C7" s="7" t="s">
        <v>605</v>
      </c>
      <c r="D7" s="8"/>
      <c r="E7" s="8">
        <f t="shared" ref="E7:F7" si="0">SUM(E8:E10)</f>
        <v>2000000</v>
      </c>
      <c r="F7" s="8">
        <f t="shared" si="0"/>
        <v>2000000</v>
      </c>
      <c r="G7" s="9">
        <v>10</v>
      </c>
      <c r="H7" s="10" t="str">
        <f t="shared" ref="H7:H10" si="1">IF(E7&gt;0,ROUND(F7/E7,3)*100&amp;"%","—")</f>
        <v>100%</v>
      </c>
      <c r="I7" s="49">
        <v>10</v>
      </c>
      <c r="J7" s="49"/>
    </row>
    <row r="8" ht="48" spans="1:10">
      <c r="A8" s="6"/>
      <c r="B8" s="6"/>
      <c r="C8" s="7" t="s">
        <v>653</v>
      </c>
      <c r="D8" s="11"/>
      <c r="E8" s="11">
        <v>2000000</v>
      </c>
      <c r="F8" s="11">
        <v>2000000</v>
      </c>
      <c r="G8" s="6" t="s">
        <v>506</v>
      </c>
      <c r="H8" s="12" t="str">
        <f t="shared" si="1"/>
        <v>100%</v>
      </c>
      <c r="I8" s="13" t="s">
        <v>506</v>
      </c>
      <c r="J8" s="13"/>
    </row>
    <row r="9" ht="48" spans="1:10">
      <c r="A9" s="6"/>
      <c r="B9" s="6"/>
      <c r="C9" s="7" t="s">
        <v>654</v>
      </c>
      <c r="D9" s="11"/>
      <c r="E9" s="11"/>
      <c r="F9" s="11"/>
      <c r="G9" s="6" t="s">
        <v>506</v>
      </c>
      <c r="H9" s="12" t="str">
        <f t="shared" si="1"/>
        <v>—</v>
      </c>
      <c r="I9" s="13" t="s">
        <v>506</v>
      </c>
      <c r="J9" s="13"/>
    </row>
    <row r="10" ht="24" spans="1:10">
      <c r="A10" s="6"/>
      <c r="B10" s="6"/>
      <c r="C10" s="7" t="s">
        <v>655</v>
      </c>
      <c r="D10" s="11"/>
      <c r="E10" s="11"/>
      <c r="F10" s="11"/>
      <c r="G10" s="6" t="s">
        <v>506</v>
      </c>
      <c r="H10" s="12" t="str">
        <f t="shared" si="1"/>
        <v>—</v>
      </c>
      <c r="I10" s="13" t="s">
        <v>506</v>
      </c>
      <c r="J10" s="13"/>
    </row>
    <row r="11" spans="1:10">
      <c r="A11" s="6" t="s">
        <v>656</v>
      </c>
      <c r="B11" s="6" t="s">
        <v>657</v>
      </c>
      <c r="C11" s="6"/>
      <c r="D11" s="6"/>
      <c r="E11" s="6"/>
      <c r="F11" s="13" t="s">
        <v>658</v>
      </c>
      <c r="G11" s="13"/>
      <c r="H11" s="13"/>
      <c r="I11" s="13"/>
      <c r="J11" s="13"/>
    </row>
    <row r="12" ht="211.95" customHeight="1" spans="1:10">
      <c r="A12" s="6"/>
      <c r="B12" s="14" t="s">
        <v>911</v>
      </c>
      <c r="C12" s="15"/>
      <c r="D12" s="15"/>
      <c r="E12" s="16"/>
      <c r="F12" s="17" t="s">
        <v>911</v>
      </c>
      <c r="G12" s="17"/>
      <c r="H12" s="17"/>
      <c r="I12" s="17"/>
      <c r="J12" s="17"/>
    </row>
    <row r="13" spans="1:10">
      <c r="A13" s="18" t="s">
        <v>612</v>
      </c>
      <c r="B13" s="19"/>
      <c r="C13" s="20"/>
      <c r="D13" s="18" t="s">
        <v>661</v>
      </c>
      <c r="E13" s="19"/>
      <c r="F13" s="20"/>
      <c r="G13" s="21" t="s">
        <v>616</v>
      </c>
      <c r="H13" s="21" t="s">
        <v>662</v>
      </c>
      <c r="I13" s="21" t="s">
        <v>652</v>
      </c>
      <c r="J13" s="21" t="s">
        <v>617</v>
      </c>
    </row>
    <row r="14" spans="1:10">
      <c r="A14" s="22" t="s">
        <v>618</v>
      </c>
      <c r="B14" s="6" t="s">
        <v>619</v>
      </c>
      <c r="C14" s="6" t="s">
        <v>620</v>
      </c>
      <c r="D14" s="6" t="s">
        <v>613</v>
      </c>
      <c r="E14" s="6" t="s">
        <v>614</v>
      </c>
      <c r="F14" s="23" t="s">
        <v>615</v>
      </c>
      <c r="G14" s="24"/>
      <c r="H14" s="24"/>
      <c r="I14" s="24"/>
      <c r="J14" s="24"/>
    </row>
    <row r="15" ht="24" spans="1:10">
      <c r="A15" s="6" t="s">
        <v>621</v>
      </c>
      <c r="B15" s="25" t="s">
        <v>622</v>
      </c>
      <c r="C15" s="26" t="s">
        <v>912</v>
      </c>
      <c r="D15" s="27" t="s">
        <v>798</v>
      </c>
      <c r="E15" s="28" t="s">
        <v>913</v>
      </c>
      <c r="F15" s="29" t="s">
        <v>734</v>
      </c>
      <c r="G15" s="30" t="s">
        <v>914</v>
      </c>
      <c r="H15" s="31">
        <v>10</v>
      </c>
      <c r="I15" s="31">
        <v>10</v>
      </c>
      <c r="J15" s="24"/>
    </row>
    <row r="16" ht="24" spans="1:10">
      <c r="A16" s="6"/>
      <c r="B16" s="25" t="s">
        <v>699</v>
      </c>
      <c r="C16" s="32" t="s">
        <v>915</v>
      </c>
      <c r="D16" s="27" t="s">
        <v>798</v>
      </c>
      <c r="E16" s="33">
        <v>1</v>
      </c>
      <c r="F16" s="29" t="s">
        <v>625</v>
      </c>
      <c r="G16" s="34" t="s">
        <v>916</v>
      </c>
      <c r="H16" s="31">
        <v>10</v>
      </c>
      <c r="I16" s="31">
        <v>10</v>
      </c>
      <c r="J16" s="24"/>
    </row>
    <row r="17" ht="36" spans="1:10">
      <c r="A17" s="6"/>
      <c r="B17" s="25" t="s">
        <v>666</v>
      </c>
      <c r="C17" s="35" t="s">
        <v>917</v>
      </c>
      <c r="D17" s="27" t="s">
        <v>798</v>
      </c>
      <c r="E17" s="33">
        <v>1</v>
      </c>
      <c r="F17" s="29" t="s">
        <v>625</v>
      </c>
      <c r="G17" s="34" t="s">
        <v>917</v>
      </c>
      <c r="H17" s="31">
        <v>10</v>
      </c>
      <c r="I17" s="31">
        <v>10</v>
      </c>
      <c r="J17" s="24"/>
    </row>
    <row r="18" ht="48" spans="1:10">
      <c r="A18" s="6"/>
      <c r="B18" s="6" t="s">
        <v>800</v>
      </c>
      <c r="C18" s="32" t="s">
        <v>918</v>
      </c>
      <c r="D18" s="27" t="s">
        <v>798</v>
      </c>
      <c r="E18" s="36" t="s">
        <v>919</v>
      </c>
      <c r="F18" s="29" t="s">
        <v>718</v>
      </c>
      <c r="G18" s="37" t="s">
        <v>920</v>
      </c>
      <c r="H18" s="31">
        <v>10</v>
      </c>
      <c r="I18" s="31">
        <v>9</v>
      </c>
      <c r="J18" s="24"/>
    </row>
    <row r="19" ht="36" spans="1:10">
      <c r="A19" s="6" t="s">
        <v>669</v>
      </c>
      <c r="B19" s="6" t="s">
        <v>670</v>
      </c>
      <c r="C19" s="32" t="s">
        <v>921</v>
      </c>
      <c r="D19" s="27" t="s">
        <v>798</v>
      </c>
      <c r="E19" s="38" t="s">
        <v>922</v>
      </c>
      <c r="F19" s="32"/>
      <c r="G19" s="37" t="s">
        <v>923</v>
      </c>
      <c r="H19" s="31">
        <v>10</v>
      </c>
      <c r="I19" s="31">
        <v>10</v>
      </c>
      <c r="J19" s="24"/>
    </row>
    <row r="20" ht="120" spans="1:10">
      <c r="A20" s="6"/>
      <c r="B20" s="6" t="s">
        <v>724</v>
      </c>
      <c r="C20" s="26" t="s">
        <v>924</v>
      </c>
      <c r="D20" s="27" t="s">
        <v>798</v>
      </c>
      <c r="E20" s="38" t="s">
        <v>922</v>
      </c>
      <c r="F20" s="32"/>
      <c r="G20" s="26" t="s">
        <v>924</v>
      </c>
      <c r="H20" s="31">
        <v>10</v>
      </c>
      <c r="I20" s="31">
        <v>9</v>
      </c>
      <c r="J20" s="24"/>
    </row>
    <row r="21" ht="72" spans="1:10">
      <c r="A21" s="6"/>
      <c r="B21" s="6" t="s">
        <v>672</v>
      </c>
      <c r="C21" s="26" t="s">
        <v>925</v>
      </c>
      <c r="D21" s="27" t="s">
        <v>926</v>
      </c>
      <c r="E21" s="33">
        <v>0.9</v>
      </c>
      <c r="F21" s="29" t="s">
        <v>625</v>
      </c>
      <c r="G21" s="26" t="s">
        <v>925</v>
      </c>
      <c r="H21" s="31">
        <v>10</v>
      </c>
      <c r="I21" s="31">
        <v>9</v>
      </c>
      <c r="J21" s="24"/>
    </row>
    <row r="22" ht="96" spans="1:10">
      <c r="A22" s="6"/>
      <c r="B22" s="39" t="s">
        <v>674</v>
      </c>
      <c r="C22" s="35" t="s">
        <v>927</v>
      </c>
      <c r="D22" s="27" t="s">
        <v>926</v>
      </c>
      <c r="E22" s="33">
        <v>0.9</v>
      </c>
      <c r="F22" s="29" t="s">
        <v>625</v>
      </c>
      <c r="G22" s="35" t="s">
        <v>927</v>
      </c>
      <c r="H22" s="31">
        <v>10</v>
      </c>
      <c r="I22" s="31">
        <v>9</v>
      </c>
      <c r="J22" s="24"/>
    </row>
    <row r="23" ht="24" spans="1:10">
      <c r="A23" s="40" t="s">
        <v>633</v>
      </c>
      <c r="B23" s="41" t="s">
        <v>634</v>
      </c>
      <c r="C23" s="32" t="s">
        <v>812</v>
      </c>
      <c r="D23" s="27" t="s">
        <v>926</v>
      </c>
      <c r="E23" s="33">
        <v>0.9</v>
      </c>
      <c r="F23" s="29" t="s">
        <v>625</v>
      </c>
      <c r="G23" s="32" t="s">
        <v>928</v>
      </c>
      <c r="H23" s="31">
        <v>10</v>
      </c>
      <c r="I23" s="31">
        <v>10</v>
      </c>
      <c r="J23" s="50" t="s">
        <v>489</v>
      </c>
    </row>
    <row r="24" spans="1:10">
      <c r="A24" s="3" t="s">
        <v>679</v>
      </c>
      <c r="B24" s="3"/>
      <c r="C24" s="3"/>
      <c r="D24" s="42" t="s">
        <v>929</v>
      </c>
      <c r="E24" s="43"/>
      <c r="F24" s="43"/>
      <c r="G24" s="43"/>
      <c r="H24" s="43"/>
      <c r="I24" s="51"/>
      <c r="J24" s="52" t="s">
        <v>680</v>
      </c>
    </row>
    <row r="25" spans="1:10">
      <c r="A25" s="44" t="s">
        <v>681</v>
      </c>
      <c r="B25" s="44"/>
      <c r="C25" s="44"/>
      <c r="D25" s="44"/>
      <c r="E25" s="44"/>
      <c r="F25" s="44"/>
      <c r="G25" s="44"/>
      <c r="H25" s="44">
        <v>100</v>
      </c>
      <c r="I25" s="53">
        <f>SUM(I7,I15:I23)</f>
        <v>96</v>
      </c>
      <c r="J25" s="54" t="s">
        <v>682</v>
      </c>
    </row>
    <row r="26" spans="1:10">
      <c r="A26" s="1"/>
      <c r="B26" s="1"/>
      <c r="C26" s="1"/>
      <c r="D26" s="1"/>
      <c r="E26" s="1"/>
      <c r="F26" s="1"/>
      <c r="G26" s="1"/>
      <c r="H26" s="1"/>
      <c r="I26" s="1"/>
      <c r="J26" s="1"/>
    </row>
    <row r="27" spans="1:10">
      <c r="A27" s="45" t="s">
        <v>638</v>
      </c>
      <c r="B27" s="46"/>
      <c r="C27" s="46"/>
      <c r="D27" s="46"/>
      <c r="E27" s="46"/>
      <c r="F27" s="46"/>
      <c r="G27" s="46"/>
      <c r="H27" s="46"/>
      <c r="I27" s="46"/>
      <c r="J27" s="55"/>
    </row>
    <row r="28" spans="1:10">
      <c r="A28" s="47" t="s">
        <v>683</v>
      </c>
      <c r="B28" s="47"/>
      <c r="C28" s="47"/>
      <c r="D28" s="47"/>
      <c r="E28" s="47"/>
      <c r="F28" s="47"/>
      <c r="G28" s="47"/>
      <c r="H28" s="47"/>
      <c r="I28" s="47"/>
      <c r="J28" s="47"/>
    </row>
    <row r="29" spans="1:10">
      <c r="A29" s="47" t="s">
        <v>684</v>
      </c>
      <c r="B29" s="47"/>
      <c r="C29" s="47"/>
      <c r="D29" s="47"/>
      <c r="E29" s="47"/>
      <c r="F29" s="47"/>
      <c r="G29" s="47"/>
      <c r="H29" s="47"/>
      <c r="I29" s="47"/>
      <c r="J29" s="47"/>
    </row>
    <row r="30" spans="1:10">
      <c r="A30" s="47" t="s">
        <v>685</v>
      </c>
      <c r="B30" s="47"/>
      <c r="C30" s="47"/>
      <c r="D30" s="47"/>
      <c r="E30" s="47"/>
      <c r="F30" s="47"/>
      <c r="G30" s="47"/>
      <c r="H30" s="47"/>
      <c r="I30" s="47"/>
      <c r="J30" s="47"/>
    </row>
    <row r="31" spans="1:10">
      <c r="A31" s="47" t="s">
        <v>686</v>
      </c>
      <c r="B31" s="47"/>
      <c r="C31" s="47"/>
      <c r="D31" s="47"/>
      <c r="E31" s="47"/>
      <c r="F31" s="47"/>
      <c r="G31" s="47"/>
      <c r="H31" s="47"/>
      <c r="I31" s="47"/>
      <c r="J31" s="47"/>
    </row>
    <row r="32" spans="1:10">
      <c r="A32" s="47" t="s">
        <v>687</v>
      </c>
      <c r="B32" s="47"/>
      <c r="C32" s="47"/>
      <c r="D32" s="47"/>
      <c r="E32" s="47"/>
      <c r="F32" s="47"/>
      <c r="G32" s="47"/>
      <c r="H32" s="47"/>
      <c r="I32" s="47"/>
      <c r="J32" s="47"/>
    </row>
    <row r="33" spans="1:10">
      <c r="A33" s="47" t="s">
        <v>688</v>
      </c>
      <c r="B33" s="47"/>
      <c r="C33" s="47"/>
      <c r="D33" s="47"/>
      <c r="E33" s="47"/>
      <c r="F33" s="47"/>
      <c r="G33" s="47"/>
      <c r="H33" s="47"/>
      <c r="I33" s="47"/>
      <c r="J33" s="47"/>
    </row>
    <row r="34" spans="1:10">
      <c r="A34" s="47" t="s">
        <v>689</v>
      </c>
      <c r="B34" s="47"/>
      <c r="C34" s="47"/>
      <c r="D34" s="47"/>
      <c r="E34" s="47"/>
      <c r="F34" s="47"/>
      <c r="G34" s="47"/>
      <c r="H34" s="47"/>
      <c r="I34" s="47"/>
      <c r="J34" s="47"/>
    </row>
    <row r="35" spans="1:10">
      <c r="A35" s="47" t="s">
        <v>690</v>
      </c>
      <c r="B35" s="47"/>
      <c r="C35" s="47"/>
      <c r="D35" s="47"/>
      <c r="E35" s="47"/>
      <c r="F35" s="47"/>
      <c r="G35" s="47"/>
      <c r="H35" s="47"/>
      <c r="I35" s="47"/>
      <c r="J35" s="4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1">
    <dataValidation type="list" allowBlank="1" showInputMessage="1" sqref="J25">
      <formula1>"优,良,中,差"</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255" t="s">
        <v>219</v>
      </c>
    </row>
    <row r="2" ht="14.25" spans="9:9">
      <c r="I2" s="219" t="s">
        <v>220</v>
      </c>
    </row>
    <row r="3" ht="14.25" spans="1:9">
      <c r="A3" s="219" t="s">
        <v>2</v>
      </c>
      <c r="I3" s="219" t="s">
        <v>3</v>
      </c>
    </row>
    <row r="4" ht="19.5" customHeight="1" spans="1:9">
      <c r="A4" s="220" t="s">
        <v>221</v>
      </c>
      <c r="B4" s="220"/>
      <c r="C4" s="220"/>
      <c r="D4" s="220" t="s">
        <v>222</v>
      </c>
      <c r="E4" s="220"/>
      <c r="F4" s="220"/>
      <c r="G4" s="220"/>
      <c r="H4" s="220"/>
      <c r="I4" s="220"/>
    </row>
    <row r="5" ht="19.5" customHeight="1" spans="1:9">
      <c r="A5" s="228" t="s">
        <v>223</v>
      </c>
      <c r="B5" s="228" t="s">
        <v>7</v>
      </c>
      <c r="C5" s="228" t="s">
        <v>224</v>
      </c>
      <c r="D5" s="228" t="s">
        <v>225</v>
      </c>
      <c r="E5" s="228" t="s">
        <v>7</v>
      </c>
      <c r="F5" s="220" t="s">
        <v>129</v>
      </c>
      <c r="G5" s="228" t="s">
        <v>226</v>
      </c>
      <c r="H5" s="228" t="s">
        <v>227</v>
      </c>
      <c r="I5" s="228" t="s">
        <v>228</v>
      </c>
    </row>
    <row r="6" ht="19.5" customHeight="1" spans="1:9">
      <c r="A6" s="228"/>
      <c r="B6" s="228"/>
      <c r="C6" s="228"/>
      <c r="D6" s="228"/>
      <c r="E6" s="228"/>
      <c r="F6" s="220" t="s">
        <v>124</v>
      </c>
      <c r="G6" s="228" t="s">
        <v>226</v>
      </c>
      <c r="H6" s="228"/>
      <c r="I6" s="228"/>
    </row>
    <row r="7" ht="19.5" customHeight="1" spans="1:9">
      <c r="A7" s="220" t="s">
        <v>229</v>
      </c>
      <c r="B7" s="220"/>
      <c r="C7" s="220" t="s">
        <v>11</v>
      </c>
      <c r="D7" s="220" t="s">
        <v>229</v>
      </c>
      <c r="E7" s="220"/>
      <c r="F7" s="220" t="s">
        <v>12</v>
      </c>
      <c r="G7" s="220" t="s">
        <v>20</v>
      </c>
      <c r="H7" s="220" t="s">
        <v>24</v>
      </c>
      <c r="I7" s="220" t="s">
        <v>28</v>
      </c>
    </row>
    <row r="8" ht="19.5" customHeight="1" spans="1:9">
      <c r="A8" s="221" t="s">
        <v>230</v>
      </c>
      <c r="B8" s="220" t="s">
        <v>11</v>
      </c>
      <c r="C8" s="224">
        <v>39949635.96</v>
      </c>
      <c r="D8" s="221" t="s">
        <v>14</v>
      </c>
      <c r="E8" s="220" t="s">
        <v>22</v>
      </c>
      <c r="F8" s="224"/>
      <c r="G8" s="224"/>
      <c r="H8" s="224"/>
      <c r="I8" s="224"/>
    </row>
    <row r="9" ht="19.5" customHeight="1" spans="1:9">
      <c r="A9" s="221" t="s">
        <v>231</v>
      </c>
      <c r="B9" s="220" t="s">
        <v>12</v>
      </c>
      <c r="C9" s="224"/>
      <c r="D9" s="221" t="s">
        <v>17</v>
      </c>
      <c r="E9" s="220" t="s">
        <v>26</v>
      </c>
      <c r="F9" s="224"/>
      <c r="G9" s="224"/>
      <c r="H9" s="224"/>
      <c r="I9" s="224"/>
    </row>
    <row r="10" ht="19.5" customHeight="1" spans="1:9">
      <c r="A10" s="221" t="s">
        <v>232</v>
      </c>
      <c r="B10" s="220" t="s">
        <v>20</v>
      </c>
      <c r="C10" s="224"/>
      <c r="D10" s="221" t="s">
        <v>21</v>
      </c>
      <c r="E10" s="220" t="s">
        <v>30</v>
      </c>
      <c r="F10" s="224"/>
      <c r="G10" s="224"/>
      <c r="H10" s="224"/>
      <c r="I10" s="224"/>
    </row>
    <row r="11" ht="19.5" customHeight="1" spans="1:9">
      <c r="A11" s="221"/>
      <c r="B11" s="220" t="s">
        <v>24</v>
      </c>
      <c r="C11" s="256"/>
      <c r="D11" s="221" t="s">
        <v>25</v>
      </c>
      <c r="E11" s="220" t="s">
        <v>34</v>
      </c>
      <c r="F11" s="224"/>
      <c r="G11" s="224"/>
      <c r="H11" s="224"/>
      <c r="I11" s="224"/>
    </row>
    <row r="12" ht="19.5" customHeight="1" spans="1:9">
      <c r="A12" s="221"/>
      <c r="B12" s="220" t="s">
        <v>28</v>
      </c>
      <c r="C12" s="256"/>
      <c r="D12" s="221" t="s">
        <v>29</v>
      </c>
      <c r="E12" s="220" t="s">
        <v>38</v>
      </c>
      <c r="F12" s="224"/>
      <c r="G12" s="224"/>
      <c r="H12" s="224"/>
      <c r="I12" s="224"/>
    </row>
    <row r="13" ht="19.5" customHeight="1" spans="1:9">
      <c r="A13" s="221"/>
      <c r="B13" s="220" t="s">
        <v>32</v>
      </c>
      <c r="C13" s="256"/>
      <c r="D13" s="221" t="s">
        <v>33</v>
      </c>
      <c r="E13" s="220" t="s">
        <v>42</v>
      </c>
      <c r="F13" s="224"/>
      <c r="G13" s="224"/>
      <c r="H13" s="224"/>
      <c r="I13" s="224"/>
    </row>
    <row r="14" ht="19.5" customHeight="1" spans="1:9">
      <c r="A14" s="221"/>
      <c r="B14" s="220" t="s">
        <v>36</v>
      </c>
      <c r="C14" s="256"/>
      <c r="D14" s="221" t="s">
        <v>37</v>
      </c>
      <c r="E14" s="220" t="s">
        <v>45</v>
      </c>
      <c r="F14" s="224"/>
      <c r="G14" s="224"/>
      <c r="H14" s="224"/>
      <c r="I14" s="224"/>
    </row>
    <row r="15" ht="19.5" customHeight="1" spans="1:9">
      <c r="A15" s="221"/>
      <c r="B15" s="220" t="s">
        <v>40</v>
      </c>
      <c r="C15" s="256"/>
      <c r="D15" s="221" t="s">
        <v>41</v>
      </c>
      <c r="E15" s="220" t="s">
        <v>48</v>
      </c>
      <c r="F15" s="224">
        <v>864083.68</v>
      </c>
      <c r="G15" s="224">
        <v>864083.68</v>
      </c>
      <c r="H15" s="224"/>
      <c r="I15" s="224"/>
    </row>
    <row r="16" ht="19.5" customHeight="1" spans="1:9">
      <c r="A16" s="221"/>
      <c r="B16" s="220" t="s">
        <v>43</v>
      </c>
      <c r="C16" s="256"/>
      <c r="D16" s="221" t="s">
        <v>44</v>
      </c>
      <c r="E16" s="220" t="s">
        <v>51</v>
      </c>
      <c r="F16" s="224">
        <v>1139867.77</v>
      </c>
      <c r="G16" s="224">
        <v>1139867.77</v>
      </c>
      <c r="H16" s="224"/>
      <c r="I16" s="224"/>
    </row>
    <row r="17" ht="19.5" customHeight="1" spans="1:9">
      <c r="A17" s="221"/>
      <c r="B17" s="220" t="s">
        <v>46</v>
      </c>
      <c r="C17" s="256"/>
      <c r="D17" s="221" t="s">
        <v>47</v>
      </c>
      <c r="E17" s="220" t="s">
        <v>54</v>
      </c>
      <c r="F17" s="224">
        <v>9168578.17</v>
      </c>
      <c r="G17" s="224">
        <v>9168578.17</v>
      </c>
      <c r="H17" s="224"/>
      <c r="I17" s="224"/>
    </row>
    <row r="18" ht="19.5" customHeight="1" spans="1:9">
      <c r="A18" s="221"/>
      <c r="B18" s="220" t="s">
        <v>49</v>
      </c>
      <c r="C18" s="256"/>
      <c r="D18" s="221" t="s">
        <v>50</v>
      </c>
      <c r="E18" s="220" t="s">
        <v>57</v>
      </c>
      <c r="F18" s="224"/>
      <c r="G18" s="224"/>
      <c r="H18" s="224"/>
      <c r="I18" s="224"/>
    </row>
    <row r="19" ht="19.5" customHeight="1" spans="1:9">
      <c r="A19" s="221"/>
      <c r="B19" s="220" t="s">
        <v>52</v>
      </c>
      <c r="C19" s="256"/>
      <c r="D19" s="221" t="s">
        <v>53</v>
      </c>
      <c r="E19" s="220" t="s">
        <v>60</v>
      </c>
      <c r="F19" s="224">
        <v>28138620.57</v>
      </c>
      <c r="G19" s="224">
        <v>28138620.57</v>
      </c>
      <c r="H19" s="224"/>
      <c r="I19" s="224"/>
    </row>
    <row r="20" ht="19.5" customHeight="1" spans="1:9">
      <c r="A20" s="221"/>
      <c r="B20" s="220" t="s">
        <v>55</v>
      </c>
      <c r="C20" s="256"/>
      <c r="D20" s="221" t="s">
        <v>56</v>
      </c>
      <c r="E20" s="220" t="s">
        <v>63</v>
      </c>
      <c r="F20" s="224"/>
      <c r="G20" s="224"/>
      <c r="H20" s="224"/>
      <c r="I20" s="224"/>
    </row>
    <row r="21" ht="19.5" customHeight="1" spans="1:9">
      <c r="A21" s="221"/>
      <c r="B21" s="220" t="s">
        <v>58</v>
      </c>
      <c r="C21" s="256"/>
      <c r="D21" s="221" t="s">
        <v>59</v>
      </c>
      <c r="E21" s="220" t="s">
        <v>66</v>
      </c>
      <c r="F21" s="224"/>
      <c r="G21" s="224"/>
      <c r="H21" s="224"/>
      <c r="I21" s="224"/>
    </row>
    <row r="22" ht="19.5" customHeight="1" spans="1:9">
      <c r="A22" s="221"/>
      <c r="B22" s="220" t="s">
        <v>61</v>
      </c>
      <c r="C22" s="256"/>
      <c r="D22" s="221" t="s">
        <v>62</v>
      </c>
      <c r="E22" s="220" t="s">
        <v>69</v>
      </c>
      <c r="F22" s="224"/>
      <c r="G22" s="224"/>
      <c r="H22" s="224"/>
      <c r="I22" s="224"/>
    </row>
    <row r="23" ht="19.5" customHeight="1" spans="1:9">
      <c r="A23" s="221"/>
      <c r="B23" s="220" t="s">
        <v>64</v>
      </c>
      <c r="C23" s="256"/>
      <c r="D23" s="221" t="s">
        <v>65</v>
      </c>
      <c r="E23" s="220" t="s">
        <v>72</v>
      </c>
      <c r="F23" s="224"/>
      <c r="G23" s="224"/>
      <c r="H23" s="224"/>
      <c r="I23" s="224"/>
    </row>
    <row r="24" ht="19.5" customHeight="1" spans="1:9">
      <c r="A24" s="221"/>
      <c r="B24" s="220" t="s">
        <v>67</v>
      </c>
      <c r="C24" s="256"/>
      <c r="D24" s="221" t="s">
        <v>68</v>
      </c>
      <c r="E24" s="220" t="s">
        <v>75</v>
      </c>
      <c r="F24" s="224"/>
      <c r="G24" s="224"/>
      <c r="H24" s="224"/>
      <c r="I24" s="224"/>
    </row>
    <row r="25" ht="19.5" customHeight="1" spans="1:9">
      <c r="A25" s="221"/>
      <c r="B25" s="220" t="s">
        <v>70</v>
      </c>
      <c r="C25" s="256"/>
      <c r="D25" s="221" t="s">
        <v>71</v>
      </c>
      <c r="E25" s="220" t="s">
        <v>78</v>
      </c>
      <c r="F25" s="224"/>
      <c r="G25" s="224"/>
      <c r="H25" s="224"/>
      <c r="I25" s="224"/>
    </row>
    <row r="26" ht="19.5" customHeight="1" spans="1:9">
      <c r="A26" s="221"/>
      <c r="B26" s="220" t="s">
        <v>73</v>
      </c>
      <c r="C26" s="256"/>
      <c r="D26" s="221" t="s">
        <v>74</v>
      </c>
      <c r="E26" s="220" t="s">
        <v>81</v>
      </c>
      <c r="F26" s="224">
        <v>1059592</v>
      </c>
      <c r="G26" s="224">
        <v>1059592</v>
      </c>
      <c r="H26" s="224"/>
      <c r="I26" s="224"/>
    </row>
    <row r="27" ht="19.5" customHeight="1" spans="1:9">
      <c r="A27" s="221"/>
      <c r="B27" s="220" t="s">
        <v>76</v>
      </c>
      <c r="C27" s="256"/>
      <c r="D27" s="221" t="s">
        <v>77</v>
      </c>
      <c r="E27" s="220" t="s">
        <v>84</v>
      </c>
      <c r="F27" s="224"/>
      <c r="G27" s="224"/>
      <c r="H27" s="224"/>
      <c r="I27" s="224"/>
    </row>
    <row r="28" ht="19.5" customHeight="1" spans="1:9">
      <c r="A28" s="221"/>
      <c r="B28" s="220" t="s">
        <v>79</v>
      </c>
      <c r="C28" s="256"/>
      <c r="D28" s="221" t="s">
        <v>80</v>
      </c>
      <c r="E28" s="220" t="s">
        <v>87</v>
      </c>
      <c r="F28" s="224"/>
      <c r="G28" s="224"/>
      <c r="H28" s="224"/>
      <c r="I28" s="224"/>
    </row>
    <row r="29" ht="19.5" customHeight="1" spans="1:9">
      <c r="A29" s="221"/>
      <c r="B29" s="220" t="s">
        <v>82</v>
      </c>
      <c r="C29" s="256"/>
      <c r="D29" s="221" t="s">
        <v>83</v>
      </c>
      <c r="E29" s="220" t="s">
        <v>90</v>
      </c>
      <c r="F29" s="224">
        <v>28560.39</v>
      </c>
      <c r="G29" s="224">
        <v>28560.39</v>
      </c>
      <c r="H29" s="224"/>
      <c r="I29" s="224"/>
    </row>
    <row r="30" ht="19.5" customHeight="1" spans="1:9">
      <c r="A30" s="221"/>
      <c r="B30" s="220" t="s">
        <v>85</v>
      </c>
      <c r="C30" s="256"/>
      <c r="D30" s="221" t="s">
        <v>86</v>
      </c>
      <c r="E30" s="220" t="s">
        <v>93</v>
      </c>
      <c r="F30" s="224"/>
      <c r="G30" s="224"/>
      <c r="H30" s="224"/>
      <c r="I30" s="224"/>
    </row>
    <row r="31" ht="19.5" customHeight="1" spans="1:9">
      <c r="A31" s="221"/>
      <c r="B31" s="220" t="s">
        <v>88</v>
      </c>
      <c r="C31" s="256"/>
      <c r="D31" s="221" t="s">
        <v>89</v>
      </c>
      <c r="E31" s="220" t="s">
        <v>96</v>
      </c>
      <c r="F31" s="224"/>
      <c r="G31" s="224"/>
      <c r="H31" s="224"/>
      <c r="I31" s="224"/>
    </row>
    <row r="32" ht="19.5" customHeight="1" spans="1:9">
      <c r="A32" s="221"/>
      <c r="B32" s="220" t="s">
        <v>91</v>
      </c>
      <c r="C32" s="256"/>
      <c r="D32" s="221" t="s">
        <v>92</v>
      </c>
      <c r="E32" s="220" t="s">
        <v>100</v>
      </c>
      <c r="F32" s="224"/>
      <c r="G32" s="224"/>
      <c r="H32" s="224"/>
      <c r="I32" s="224"/>
    </row>
    <row r="33" ht="19.5" customHeight="1" spans="1:9">
      <c r="A33" s="221"/>
      <c r="B33" s="220" t="s">
        <v>94</v>
      </c>
      <c r="C33" s="256"/>
      <c r="D33" s="221" t="s">
        <v>95</v>
      </c>
      <c r="E33" s="220" t="s">
        <v>104</v>
      </c>
      <c r="F33" s="224"/>
      <c r="G33" s="224"/>
      <c r="H33" s="224"/>
      <c r="I33" s="224"/>
    </row>
    <row r="34" ht="19.5" customHeight="1" spans="1:9">
      <c r="A34" s="220" t="s">
        <v>97</v>
      </c>
      <c r="B34" s="220" t="s">
        <v>98</v>
      </c>
      <c r="C34" s="224">
        <v>39949635.96</v>
      </c>
      <c r="D34" s="220" t="s">
        <v>99</v>
      </c>
      <c r="E34" s="220" t="s">
        <v>108</v>
      </c>
      <c r="F34" s="224">
        <v>40399302.58</v>
      </c>
      <c r="G34" s="224">
        <v>40399302.58</v>
      </c>
      <c r="H34" s="224"/>
      <c r="I34" s="224"/>
    </row>
    <row r="35" ht="19.5" customHeight="1" spans="1:9">
      <c r="A35" s="221" t="s">
        <v>233</v>
      </c>
      <c r="B35" s="220" t="s">
        <v>102</v>
      </c>
      <c r="C35" s="224">
        <v>449666.62</v>
      </c>
      <c r="D35" s="221" t="s">
        <v>234</v>
      </c>
      <c r="E35" s="220" t="s">
        <v>111</v>
      </c>
      <c r="F35" s="224">
        <v>0</v>
      </c>
      <c r="G35" s="224">
        <v>0</v>
      </c>
      <c r="H35" s="224"/>
      <c r="I35" s="224"/>
    </row>
    <row r="36" ht="19.5" customHeight="1" spans="1:9">
      <c r="A36" s="221" t="s">
        <v>230</v>
      </c>
      <c r="B36" s="220" t="s">
        <v>106</v>
      </c>
      <c r="C36" s="224">
        <v>449666.62</v>
      </c>
      <c r="D36" s="221"/>
      <c r="E36" s="220" t="s">
        <v>235</v>
      </c>
      <c r="F36" s="256"/>
      <c r="G36" s="256"/>
      <c r="H36" s="256"/>
      <c r="I36" s="256"/>
    </row>
    <row r="37" ht="19.5" customHeight="1" spans="1:9">
      <c r="A37" s="221" t="s">
        <v>231</v>
      </c>
      <c r="B37" s="220" t="s">
        <v>110</v>
      </c>
      <c r="C37" s="224"/>
      <c r="D37" s="220"/>
      <c r="E37" s="220" t="s">
        <v>236</v>
      </c>
      <c r="F37" s="256"/>
      <c r="G37" s="256"/>
      <c r="H37" s="256"/>
      <c r="I37" s="256"/>
    </row>
    <row r="38" ht="19.5" customHeight="1" spans="1:9">
      <c r="A38" s="221" t="s">
        <v>232</v>
      </c>
      <c r="B38" s="220" t="s">
        <v>15</v>
      </c>
      <c r="C38" s="224"/>
      <c r="D38" s="221"/>
      <c r="E38" s="220" t="s">
        <v>237</v>
      </c>
      <c r="F38" s="256"/>
      <c r="G38" s="256"/>
      <c r="H38" s="256"/>
      <c r="I38" s="256"/>
    </row>
    <row r="39" ht="19.5" customHeight="1" spans="1:9">
      <c r="A39" s="220" t="s">
        <v>109</v>
      </c>
      <c r="B39" s="220" t="s">
        <v>18</v>
      </c>
      <c r="C39" s="224">
        <v>40399302.58</v>
      </c>
      <c r="D39" s="220" t="s">
        <v>109</v>
      </c>
      <c r="E39" s="220" t="s">
        <v>238</v>
      </c>
      <c r="F39" s="224">
        <v>40399302.58</v>
      </c>
      <c r="G39" s="224">
        <v>40399302.58</v>
      </c>
      <c r="H39" s="224"/>
      <c r="I39" s="224"/>
    </row>
    <row r="40" ht="19.5" customHeight="1" spans="1:9">
      <c r="A40" s="254" t="s">
        <v>239</v>
      </c>
      <c r="B40" s="254"/>
      <c r="C40" s="254"/>
      <c r="D40" s="254"/>
      <c r="E40" s="254"/>
      <c r="F40" s="254"/>
      <c r="G40" s="254"/>
      <c r="H40" s="254"/>
      <c r="I40" s="2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9"/>
  <sheetViews>
    <sheetView tabSelected="1"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257" customWidth="1"/>
    <col min="4" max="4" width="26.25" style="257" customWidth="1"/>
    <col min="5" max="7" width="14" style="257" customWidth="1"/>
    <col min="8" max="13" width="15" style="257" customWidth="1"/>
    <col min="14" max="14" width="14" style="257" customWidth="1"/>
    <col min="15" max="15" width="15" style="257" customWidth="1"/>
    <col min="16" max="17" width="14" style="257" customWidth="1"/>
    <col min="18" max="18" width="15" style="257" customWidth="1"/>
    <col min="19" max="20" width="14" style="257" customWidth="1"/>
    <col min="21" max="16384" width="9" style="257"/>
  </cols>
  <sheetData>
    <row r="1" s="257" customFormat="1" ht="27" spans="11:11">
      <c r="K1" s="259" t="s">
        <v>240</v>
      </c>
    </row>
    <row r="2" s="257" customFormat="1" ht="14.25" spans="20:20">
      <c r="T2" s="258" t="s">
        <v>241</v>
      </c>
    </row>
    <row r="3" s="257" customFormat="1" ht="14.25" spans="1:20">
      <c r="A3" s="258" t="s">
        <v>2</v>
      </c>
      <c r="B3" s="257"/>
      <c r="C3" s="257"/>
      <c r="D3" s="257"/>
      <c r="E3" s="257"/>
      <c r="F3" s="257"/>
      <c r="G3" s="257"/>
      <c r="H3" s="257"/>
      <c r="I3" s="257"/>
      <c r="J3" s="257"/>
      <c r="K3" s="257"/>
      <c r="L3" s="257"/>
      <c r="M3" s="257"/>
      <c r="N3" s="257"/>
      <c r="O3" s="257"/>
      <c r="P3" s="257"/>
      <c r="Q3" s="257"/>
      <c r="R3" s="257"/>
      <c r="S3" s="257"/>
      <c r="T3" s="258" t="s">
        <v>3</v>
      </c>
    </row>
    <row r="4" s="257" customFormat="1" ht="19.5" customHeight="1" spans="1:20">
      <c r="A4" s="228" t="s">
        <v>6</v>
      </c>
      <c r="B4" s="228"/>
      <c r="C4" s="228"/>
      <c r="D4" s="228"/>
      <c r="E4" s="228" t="s">
        <v>242</v>
      </c>
      <c r="F4" s="228"/>
      <c r="G4" s="228"/>
      <c r="H4" s="228" t="s">
        <v>243</v>
      </c>
      <c r="I4" s="228"/>
      <c r="J4" s="228"/>
      <c r="K4" s="228" t="s">
        <v>244</v>
      </c>
      <c r="L4" s="228"/>
      <c r="M4" s="228"/>
      <c r="N4" s="228"/>
      <c r="O4" s="228"/>
      <c r="P4" s="228" t="s">
        <v>107</v>
      </c>
      <c r="Q4" s="228"/>
      <c r="R4" s="228"/>
      <c r="S4" s="228"/>
      <c r="T4" s="228"/>
    </row>
    <row r="5" s="257" customFormat="1" ht="19.5" customHeight="1" spans="1:20">
      <c r="A5" s="228" t="s">
        <v>122</v>
      </c>
      <c r="B5" s="228"/>
      <c r="C5" s="228"/>
      <c r="D5" s="228" t="s">
        <v>123</v>
      </c>
      <c r="E5" s="228" t="s">
        <v>129</v>
      </c>
      <c r="F5" s="228" t="s">
        <v>245</v>
      </c>
      <c r="G5" s="228" t="s">
        <v>246</v>
      </c>
      <c r="H5" s="228" t="s">
        <v>129</v>
      </c>
      <c r="I5" s="228" t="s">
        <v>207</v>
      </c>
      <c r="J5" s="228" t="s">
        <v>208</v>
      </c>
      <c r="K5" s="228" t="s">
        <v>129</v>
      </c>
      <c r="L5" s="228" t="s">
        <v>207</v>
      </c>
      <c r="M5" s="228"/>
      <c r="N5" s="228"/>
      <c r="O5" s="228" t="s">
        <v>208</v>
      </c>
      <c r="P5" s="228" t="s">
        <v>129</v>
      </c>
      <c r="Q5" s="228" t="s">
        <v>245</v>
      </c>
      <c r="R5" s="228" t="s">
        <v>246</v>
      </c>
      <c r="S5" s="228"/>
      <c r="T5" s="228"/>
    </row>
    <row r="6" s="257" customFormat="1" ht="19.5" customHeight="1" spans="1:20">
      <c r="A6" s="228"/>
      <c r="B6" s="228"/>
      <c r="C6" s="228"/>
      <c r="D6" s="228"/>
      <c r="E6" s="228"/>
      <c r="F6" s="228"/>
      <c r="G6" s="228" t="s">
        <v>124</v>
      </c>
      <c r="H6" s="228"/>
      <c r="I6" s="228" t="s">
        <v>247</v>
      </c>
      <c r="J6" s="228" t="s">
        <v>124</v>
      </c>
      <c r="K6" s="228"/>
      <c r="L6" s="228" t="s">
        <v>124</v>
      </c>
      <c r="M6" s="228" t="s">
        <v>248</v>
      </c>
      <c r="N6" s="228" t="s">
        <v>247</v>
      </c>
      <c r="O6" s="228"/>
      <c r="P6" s="228"/>
      <c r="Q6" s="228"/>
      <c r="R6" s="228" t="s">
        <v>124</v>
      </c>
      <c r="S6" s="228" t="s">
        <v>249</v>
      </c>
      <c r="T6" s="228" t="s">
        <v>250</v>
      </c>
    </row>
    <row r="7" s="257" customFormat="1" ht="19.5" customHeight="1" spans="1:20">
      <c r="A7" s="228"/>
      <c r="B7" s="228"/>
      <c r="C7" s="228"/>
      <c r="D7" s="228"/>
      <c r="E7" s="228"/>
      <c r="F7" s="228"/>
      <c r="G7" s="228"/>
      <c r="H7" s="228"/>
      <c r="I7" s="228"/>
      <c r="J7" s="228"/>
      <c r="K7" s="228"/>
      <c r="L7" s="228"/>
      <c r="M7" s="228"/>
      <c r="N7" s="228"/>
      <c r="O7" s="228"/>
      <c r="P7" s="228"/>
      <c r="Q7" s="228"/>
      <c r="R7" s="228"/>
      <c r="S7" s="228"/>
      <c r="T7" s="228"/>
    </row>
    <row r="8" s="257" customFormat="1" ht="19.5" customHeight="1" spans="1:20">
      <c r="A8" s="228" t="s">
        <v>126</v>
      </c>
      <c r="B8" s="228" t="s">
        <v>127</v>
      </c>
      <c r="C8" s="228" t="s">
        <v>128</v>
      </c>
      <c r="D8" s="228" t="s">
        <v>10</v>
      </c>
      <c r="E8" s="220" t="s">
        <v>11</v>
      </c>
      <c r="F8" s="220" t="s">
        <v>12</v>
      </c>
      <c r="G8" s="220" t="s">
        <v>20</v>
      </c>
      <c r="H8" s="220" t="s">
        <v>24</v>
      </c>
      <c r="I8" s="220" t="s">
        <v>28</v>
      </c>
      <c r="J8" s="220" t="s">
        <v>32</v>
      </c>
      <c r="K8" s="220" t="s">
        <v>36</v>
      </c>
      <c r="L8" s="220" t="s">
        <v>40</v>
      </c>
      <c r="M8" s="220" t="s">
        <v>43</v>
      </c>
      <c r="N8" s="220" t="s">
        <v>46</v>
      </c>
      <c r="O8" s="220" t="s">
        <v>49</v>
      </c>
      <c r="P8" s="220" t="s">
        <v>52</v>
      </c>
      <c r="Q8" s="220" t="s">
        <v>55</v>
      </c>
      <c r="R8" s="220" t="s">
        <v>58</v>
      </c>
      <c r="S8" s="220" t="s">
        <v>61</v>
      </c>
      <c r="T8" s="220" t="s">
        <v>64</v>
      </c>
    </row>
    <row r="9" s="257" customFormat="1" ht="19.5" customHeight="1" spans="1:20">
      <c r="A9" s="228"/>
      <c r="B9" s="228"/>
      <c r="C9" s="228"/>
      <c r="D9" s="228" t="s">
        <v>129</v>
      </c>
      <c r="E9" s="224">
        <v>449666.62</v>
      </c>
      <c r="F9" s="224">
        <v>0</v>
      </c>
      <c r="G9" s="224">
        <v>449666.62</v>
      </c>
      <c r="H9" s="224">
        <v>39949635.96</v>
      </c>
      <c r="I9" s="224">
        <v>14241352.86</v>
      </c>
      <c r="J9" s="224">
        <v>25708283.1</v>
      </c>
      <c r="K9" s="224">
        <v>40399302.58</v>
      </c>
      <c r="L9" s="224">
        <v>14241352.86</v>
      </c>
      <c r="M9" s="224">
        <v>13686348.46</v>
      </c>
      <c r="N9" s="224">
        <v>555004.4</v>
      </c>
      <c r="O9" s="224">
        <v>26157949.72</v>
      </c>
      <c r="P9" s="224">
        <v>0</v>
      </c>
      <c r="Q9" s="224">
        <v>0</v>
      </c>
      <c r="R9" s="224">
        <v>0</v>
      </c>
      <c r="S9" s="224">
        <v>0</v>
      </c>
      <c r="T9" s="224">
        <v>0</v>
      </c>
    </row>
    <row r="10" s="257" customFormat="1" ht="19.5" customHeight="1" spans="1:20">
      <c r="A10" s="254" t="s">
        <v>130</v>
      </c>
      <c r="B10" s="254"/>
      <c r="C10" s="254"/>
      <c r="D10" s="254" t="s">
        <v>131</v>
      </c>
      <c r="E10" s="224">
        <v>0</v>
      </c>
      <c r="F10" s="224">
        <v>0</v>
      </c>
      <c r="G10" s="224">
        <v>0</v>
      </c>
      <c r="H10" s="224">
        <v>864083.68</v>
      </c>
      <c r="I10" s="224">
        <v>864083.68</v>
      </c>
      <c r="J10" s="224"/>
      <c r="K10" s="224">
        <v>864083.68</v>
      </c>
      <c r="L10" s="224">
        <v>864083.68</v>
      </c>
      <c r="M10" s="224">
        <v>864083.68</v>
      </c>
      <c r="N10" s="224">
        <v>0</v>
      </c>
      <c r="O10" s="224"/>
      <c r="P10" s="224">
        <v>0</v>
      </c>
      <c r="Q10" s="224">
        <v>0</v>
      </c>
      <c r="R10" s="224">
        <v>0</v>
      </c>
      <c r="S10" s="224">
        <v>0</v>
      </c>
      <c r="T10" s="224">
        <v>0</v>
      </c>
    </row>
    <row r="11" s="257" customFormat="1" ht="19.5" customHeight="1" spans="1:20">
      <c r="A11" s="254" t="s">
        <v>132</v>
      </c>
      <c r="B11" s="254"/>
      <c r="C11" s="254"/>
      <c r="D11" s="254" t="s">
        <v>133</v>
      </c>
      <c r="E11" s="224">
        <v>0</v>
      </c>
      <c r="F11" s="224">
        <v>0</v>
      </c>
      <c r="G11" s="224">
        <v>0</v>
      </c>
      <c r="H11" s="224">
        <v>749167.68</v>
      </c>
      <c r="I11" s="224">
        <v>749167.68</v>
      </c>
      <c r="J11" s="224"/>
      <c r="K11" s="224">
        <v>749167.68</v>
      </c>
      <c r="L11" s="224">
        <v>749167.68</v>
      </c>
      <c r="M11" s="224">
        <v>749167.68</v>
      </c>
      <c r="N11" s="224">
        <v>0</v>
      </c>
      <c r="O11" s="224"/>
      <c r="P11" s="224">
        <v>0</v>
      </c>
      <c r="Q11" s="224">
        <v>0</v>
      </c>
      <c r="R11" s="224">
        <v>0</v>
      </c>
      <c r="S11" s="224">
        <v>0</v>
      </c>
      <c r="T11" s="224">
        <v>0</v>
      </c>
    </row>
    <row r="12" s="257" customFormat="1" ht="19.5" customHeight="1" spans="1:20">
      <c r="A12" s="254" t="s">
        <v>251</v>
      </c>
      <c r="B12" s="254"/>
      <c r="C12" s="254"/>
      <c r="D12" s="254" t="s">
        <v>252</v>
      </c>
      <c r="E12" s="224">
        <v>0</v>
      </c>
      <c r="F12" s="224">
        <v>0</v>
      </c>
      <c r="G12" s="224">
        <v>0</v>
      </c>
      <c r="H12" s="224"/>
      <c r="I12" s="224"/>
      <c r="J12" s="224"/>
      <c r="K12" s="224"/>
      <c r="L12" s="224"/>
      <c r="M12" s="224"/>
      <c r="N12" s="224"/>
      <c r="O12" s="224"/>
      <c r="P12" s="224">
        <v>0</v>
      </c>
      <c r="Q12" s="224">
        <v>0</v>
      </c>
      <c r="R12" s="224"/>
      <c r="S12" s="224"/>
      <c r="T12" s="224"/>
    </row>
    <row r="13" s="257" customFormat="1" ht="19.5" customHeight="1" spans="1:20">
      <c r="A13" s="254" t="s">
        <v>253</v>
      </c>
      <c r="B13" s="254"/>
      <c r="C13" s="254"/>
      <c r="D13" s="254" t="s">
        <v>254</v>
      </c>
      <c r="E13" s="224">
        <v>0</v>
      </c>
      <c r="F13" s="224">
        <v>0</v>
      </c>
      <c r="G13" s="224">
        <v>0</v>
      </c>
      <c r="H13" s="224"/>
      <c r="I13" s="224"/>
      <c r="J13" s="224"/>
      <c r="K13" s="224"/>
      <c r="L13" s="224"/>
      <c r="M13" s="224"/>
      <c r="N13" s="224"/>
      <c r="O13" s="224"/>
      <c r="P13" s="224">
        <v>0</v>
      </c>
      <c r="Q13" s="224">
        <v>0</v>
      </c>
      <c r="R13" s="224"/>
      <c r="S13" s="224"/>
      <c r="T13" s="224"/>
    </row>
    <row r="14" s="257" customFormat="1" ht="19.5" customHeight="1" spans="1:20">
      <c r="A14" s="254" t="s">
        <v>134</v>
      </c>
      <c r="B14" s="254"/>
      <c r="C14" s="254"/>
      <c r="D14" s="254" t="s">
        <v>135</v>
      </c>
      <c r="E14" s="224">
        <v>0</v>
      </c>
      <c r="F14" s="224">
        <v>0</v>
      </c>
      <c r="G14" s="224">
        <v>0</v>
      </c>
      <c r="H14" s="224">
        <v>743567.68</v>
      </c>
      <c r="I14" s="224">
        <v>743567.68</v>
      </c>
      <c r="J14" s="224"/>
      <c r="K14" s="224">
        <v>743567.68</v>
      </c>
      <c r="L14" s="224">
        <v>743567.68</v>
      </c>
      <c r="M14" s="224">
        <v>743567.68</v>
      </c>
      <c r="N14" s="224">
        <v>0</v>
      </c>
      <c r="O14" s="224"/>
      <c r="P14" s="224">
        <v>0</v>
      </c>
      <c r="Q14" s="224">
        <v>0</v>
      </c>
      <c r="R14" s="224">
        <v>0</v>
      </c>
      <c r="S14" s="224">
        <v>0</v>
      </c>
      <c r="T14" s="224">
        <v>0</v>
      </c>
    </row>
    <row r="15" s="257" customFormat="1" ht="19.5" customHeight="1" spans="1:20">
      <c r="A15" s="254" t="s">
        <v>255</v>
      </c>
      <c r="B15" s="254"/>
      <c r="C15" s="254"/>
      <c r="D15" s="254" t="s">
        <v>256</v>
      </c>
      <c r="E15" s="224">
        <v>0</v>
      </c>
      <c r="F15" s="224">
        <v>0</v>
      </c>
      <c r="G15" s="224">
        <v>0</v>
      </c>
      <c r="H15" s="224"/>
      <c r="I15" s="224"/>
      <c r="J15" s="224"/>
      <c r="K15" s="224"/>
      <c r="L15" s="224"/>
      <c r="M15" s="224"/>
      <c r="N15" s="224"/>
      <c r="O15" s="224"/>
      <c r="P15" s="224">
        <v>0</v>
      </c>
      <c r="Q15" s="224">
        <v>0</v>
      </c>
      <c r="R15" s="224"/>
      <c r="S15" s="224"/>
      <c r="T15" s="224"/>
    </row>
    <row r="16" s="257" customFormat="1" ht="19.5" customHeight="1" spans="1:20">
      <c r="A16" s="254" t="s">
        <v>136</v>
      </c>
      <c r="B16" s="254"/>
      <c r="C16" s="254"/>
      <c r="D16" s="254" t="s">
        <v>137</v>
      </c>
      <c r="E16" s="224">
        <v>0</v>
      </c>
      <c r="F16" s="224">
        <v>0</v>
      </c>
      <c r="G16" s="224">
        <v>0</v>
      </c>
      <c r="H16" s="224">
        <v>5600</v>
      </c>
      <c r="I16" s="224">
        <v>5600</v>
      </c>
      <c r="J16" s="224"/>
      <c r="K16" s="224">
        <v>5600</v>
      </c>
      <c r="L16" s="224">
        <v>5600</v>
      </c>
      <c r="M16" s="224">
        <v>5600</v>
      </c>
      <c r="N16" s="224">
        <v>0</v>
      </c>
      <c r="O16" s="224"/>
      <c r="P16" s="224">
        <v>0</v>
      </c>
      <c r="Q16" s="224">
        <v>0</v>
      </c>
      <c r="R16" s="224">
        <v>0</v>
      </c>
      <c r="S16" s="224">
        <v>0</v>
      </c>
      <c r="T16" s="224">
        <v>0</v>
      </c>
    </row>
    <row r="17" s="257" customFormat="1" ht="19.5" customHeight="1" spans="1:20">
      <c r="A17" s="254" t="s">
        <v>138</v>
      </c>
      <c r="B17" s="254"/>
      <c r="C17" s="254"/>
      <c r="D17" s="254" t="s">
        <v>139</v>
      </c>
      <c r="E17" s="224">
        <v>0</v>
      </c>
      <c r="F17" s="224">
        <v>0</v>
      </c>
      <c r="G17" s="224">
        <v>0</v>
      </c>
      <c r="H17" s="224">
        <v>114916</v>
      </c>
      <c r="I17" s="224">
        <v>114916</v>
      </c>
      <c r="J17" s="224"/>
      <c r="K17" s="224">
        <v>114916</v>
      </c>
      <c r="L17" s="224">
        <v>114916</v>
      </c>
      <c r="M17" s="224">
        <v>114916</v>
      </c>
      <c r="N17" s="224">
        <v>0</v>
      </c>
      <c r="O17" s="224"/>
      <c r="P17" s="224">
        <v>0</v>
      </c>
      <c r="Q17" s="224">
        <v>0</v>
      </c>
      <c r="R17" s="224">
        <v>0</v>
      </c>
      <c r="S17" s="224">
        <v>0</v>
      </c>
      <c r="T17" s="224">
        <v>0</v>
      </c>
    </row>
    <row r="18" s="257" customFormat="1" ht="19.5" customHeight="1" spans="1:20">
      <c r="A18" s="254" t="s">
        <v>140</v>
      </c>
      <c r="B18" s="254"/>
      <c r="C18" s="254"/>
      <c r="D18" s="254" t="s">
        <v>141</v>
      </c>
      <c r="E18" s="224">
        <v>0</v>
      </c>
      <c r="F18" s="224">
        <v>0</v>
      </c>
      <c r="G18" s="224">
        <v>0</v>
      </c>
      <c r="H18" s="224">
        <v>114916</v>
      </c>
      <c r="I18" s="224">
        <v>114916</v>
      </c>
      <c r="J18" s="224"/>
      <c r="K18" s="224">
        <v>114916</v>
      </c>
      <c r="L18" s="224">
        <v>114916</v>
      </c>
      <c r="M18" s="224">
        <v>114916</v>
      </c>
      <c r="N18" s="224">
        <v>0</v>
      </c>
      <c r="O18" s="224"/>
      <c r="P18" s="224">
        <v>0</v>
      </c>
      <c r="Q18" s="224">
        <v>0</v>
      </c>
      <c r="R18" s="224">
        <v>0</v>
      </c>
      <c r="S18" s="224">
        <v>0</v>
      </c>
      <c r="T18" s="224">
        <v>0</v>
      </c>
    </row>
    <row r="19" s="257" customFormat="1" ht="19.5" customHeight="1" spans="1:20">
      <c r="A19" s="254" t="s">
        <v>142</v>
      </c>
      <c r="B19" s="254"/>
      <c r="C19" s="254"/>
      <c r="D19" s="254" t="s">
        <v>143</v>
      </c>
      <c r="E19" s="224">
        <v>0</v>
      </c>
      <c r="F19" s="224">
        <v>0</v>
      </c>
      <c r="G19" s="224">
        <v>0</v>
      </c>
      <c r="H19" s="224">
        <v>1139867.77</v>
      </c>
      <c r="I19" s="224">
        <v>1139867.77</v>
      </c>
      <c r="J19" s="224"/>
      <c r="K19" s="224">
        <v>1139867.77</v>
      </c>
      <c r="L19" s="224">
        <v>1139867.77</v>
      </c>
      <c r="M19" s="224">
        <v>1139867.77</v>
      </c>
      <c r="N19" s="224">
        <v>0</v>
      </c>
      <c r="O19" s="224"/>
      <c r="P19" s="224">
        <v>0</v>
      </c>
      <c r="Q19" s="224">
        <v>0</v>
      </c>
      <c r="R19" s="224">
        <v>0</v>
      </c>
      <c r="S19" s="224">
        <v>0</v>
      </c>
      <c r="T19" s="224">
        <v>0</v>
      </c>
    </row>
    <row r="20" s="257" customFormat="1" ht="19.5" customHeight="1" spans="1:20">
      <c r="A20" s="254" t="s">
        <v>144</v>
      </c>
      <c r="B20" s="254"/>
      <c r="C20" s="254"/>
      <c r="D20" s="254" t="s">
        <v>145</v>
      </c>
      <c r="E20" s="224">
        <v>0</v>
      </c>
      <c r="F20" s="224">
        <v>0</v>
      </c>
      <c r="G20" s="224">
        <v>0</v>
      </c>
      <c r="H20" s="224">
        <v>1139867.77</v>
      </c>
      <c r="I20" s="224">
        <v>1139867.77</v>
      </c>
      <c r="J20" s="224"/>
      <c r="K20" s="224">
        <v>1139867.77</v>
      </c>
      <c r="L20" s="224">
        <v>1139867.77</v>
      </c>
      <c r="M20" s="224">
        <v>1139867.77</v>
      </c>
      <c r="N20" s="224">
        <v>0</v>
      </c>
      <c r="O20" s="224"/>
      <c r="P20" s="224">
        <v>0</v>
      </c>
      <c r="Q20" s="224">
        <v>0</v>
      </c>
      <c r="R20" s="224">
        <v>0</v>
      </c>
      <c r="S20" s="224">
        <v>0</v>
      </c>
      <c r="T20" s="224">
        <v>0</v>
      </c>
    </row>
    <row r="21" s="257" customFormat="1" ht="19.5" customHeight="1" spans="1:20">
      <c r="A21" s="254" t="s">
        <v>146</v>
      </c>
      <c r="B21" s="254"/>
      <c r="C21" s="254"/>
      <c r="D21" s="254" t="s">
        <v>147</v>
      </c>
      <c r="E21" s="224">
        <v>0</v>
      </c>
      <c r="F21" s="224">
        <v>0</v>
      </c>
      <c r="G21" s="224">
        <v>0</v>
      </c>
      <c r="H21" s="224">
        <v>436218.53</v>
      </c>
      <c r="I21" s="224">
        <v>436218.53</v>
      </c>
      <c r="J21" s="224"/>
      <c r="K21" s="224">
        <v>436218.53</v>
      </c>
      <c r="L21" s="224">
        <v>436218.53</v>
      </c>
      <c r="M21" s="224">
        <v>436218.53</v>
      </c>
      <c r="N21" s="224">
        <v>0</v>
      </c>
      <c r="O21" s="224"/>
      <c r="P21" s="224">
        <v>0</v>
      </c>
      <c r="Q21" s="224">
        <v>0</v>
      </c>
      <c r="R21" s="224">
        <v>0</v>
      </c>
      <c r="S21" s="224">
        <v>0</v>
      </c>
      <c r="T21" s="224">
        <v>0</v>
      </c>
    </row>
    <row r="22" s="257" customFormat="1" ht="19.5" customHeight="1" spans="1:20">
      <c r="A22" s="254" t="s">
        <v>148</v>
      </c>
      <c r="B22" s="254"/>
      <c r="C22" s="254"/>
      <c r="D22" s="254" t="s">
        <v>149</v>
      </c>
      <c r="E22" s="224">
        <v>0</v>
      </c>
      <c r="F22" s="224">
        <v>0</v>
      </c>
      <c r="G22" s="224">
        <v>0</v>
      </c>
      <c r="H22" s="224">
        <v>285869.18</v>
      </c>
      <c r="I22" s="224">
        <v>285869.18</v>
      </c>
      <c r="J22" s="224"/>
      <c r="K22" s="224">
        <v>285869.18</v>
      </c>
      <c r="L22" s="224">
        <v>285869.18</v>
      </c>
      <c r="M22" s="224">
        <v>285869.18</v>
      </c>
      <c r="N22" s="224">
        <v>0</v>
      </c>
      <c r="O22" s="224"/>
      <c r="P22" s="224">
        <v>0</v>
      </c>
      <c r="Q22" s="224">
        <v>0</v>
      </c>
      <c r="R22" s="224">
        <v>0</v>
      </c>
      <c r="S22" s="224">
        <v>0</v>
      </c>
      <c r="T22" s="224">
        <v>0</v>
      </c>
    </row>
    <row r="23" s="257" customFormat="1" ht="19.5" customHeight="1" spans="1:20">
      <c r="A23" s="254" t="s">
        <v>150</v>
      </c>
      <c r="B23" s="254"/>
      <c r="C23" s="254"/>
      <c r="D23" s="254" t="s">
        <v>151</v>
      </c>
      <c r="E23" s="224">
        <v>0</v>
      </c>
      <c r="F23" s="224">
        <v>0</v>
      </c>
      <c r="G23" s="224">
        <v>0</v>
      </c>
      <c r="H23" s="224">
        <v>391013.88</v>
      </c>
      <c r="I23" s="224">
        <v>391013.88</v>
      </c>
      <c r="J23" s="224"/>
      <c r="K23" s="224">
        <v>391013.88</v>
      </c>
      <c r="L23" s="224">
        <v>391013.88</v>
      </c>
      <c r="M23" s="224">
        <v>391013.88</v>
      </c>
      <c r="N23" s="224">
        <v>0</v>
      </c>
      <c r="O23" s="224"/>
      <c r="P23" s="224">
        <v>0</v>
      </c>
      <c r="Q23" s="224">
        <v>0</v>
      </c>
      <c r="R23" s="224">
        <v>0</v>
      </c>
      <c r="S23" s="224">
        <v>0</v>
      </c>
      <c r="T23" s="224">
        <v>0</v>
      </c>
    </row>
    <row r="24" s="257" customFormat="1" ht="19.5" customHeight="1" spans="1:20">
      <c r="A24" s="254" t="s">
        <v>152</v>
      </c>
      <c r="B24" s="254"/>
      <c r="C24" s="254"/>
      <c r="D24" s="254" t="s">
        <v>153</v>
      </c>
      <c r="E24" s="224">
        <v>0</v>
      </c>
      <c r="F24" s="224">
        <v>0</v>
      </c>
      <c r="G24" s="224">
        <v>0</v>
      </c>
      <c r="H24" s="224">
        <v>26766.18</v>
      </c>
      <c r="I24" s="224">
        <v>26766.18</v>
      </c>
      <c r="J24" s="224"/>
      <c r="K24" s="224">
        <v>26766.18</v>
      </c>
      <c r="L24" s="224">
        <v>26766.18</v>
      </c>
      <c r="M24" s="224">
        <v>26766.18</v>
      </c>
      <c r="N24" s="224">
        <v>0</v>
      </c>
      <c r="O24" s="224"/>
      <c r="P24" s="224">
        <v>0</v>
      </c>
      <c r="Q24" s="224">
        <v>0</v>
      </c>
      <c r="R24" s="224">
        <v>0</v>
      </c>
      <c r="S24" s="224">
        <v>0</v>
      </c>
      <c r="T24" s="224">
        <v>0</v>
      </c>
    </row>
    <row r="25" s="257" customFormat="1" ht="19.5" customHeight="1" spans="1:20">
      <c r="A25" s="254" t="s">
        <v>154</v>
      </c>
      <c r="B25" s="254"/>
      <c r="C25" s="254"/>
      <c r="D25" s="254" t="s">
        <v>155</v>
      </c>
      <c r="E25" s="224">
        <v>0</v>
      </c>
      <c r="F25" s="224">
        <v>0</v>
      </c>
      <c r="G25" s="224">
        <v>0</v>
      </c>
      <c r="H25" s="224">
        <v>9168578.17</v>
      </c>
      <c r="I25" s="224"/>
      <c r="J25" s="224">
        <v>9168578.17</v>
      </c>
      <c r="K25" s="224">
        <v>9168578.17</v>
      </c>
      <c r="L25" s="224"/>
      <c r="M25" s="224"/>
      <c r="N25" s="224"/>
      <c r="O25" s="224">
        <v>9168578.17</v>
      </c>
      <c r="P25" s="224">
        <v>0</v>
      </c>
      <c r="Q25" s="224">
        <v>0</v>
      </c>
      <c r="R25" s="224">
        <v>0</v>
      </c>
      <c r="S25" s="224">
        <v>0</v>
      </c>
      <c r="T25" s="224">
        <v>0</v>
      </c>
    </row>
    <row r="26" s="257" customFormat="1" ht="19.5" customHeight="1" spans="1:20">
      <c r="A26" s="254" t="s">
        <v>156</v>
      </c>
      <c r="B26" s="254"/>
      <c r="C26" s="254"/>
      <c r="D26" s="254" t="s">
        <v>157</v>
      </c>
      <c r="E26" s="224">
        <v>0</v>
      </c>
      <c r="F26" s="224">
        <v>0</v>
      </c>
      <c r="G26" s="224">
        <v>0</v>
      </c>
      <c r="H26" s="224">
        <v>700000</v>
      </c>
      <c r="I26" s="224"/>
      <c r="J26" s="224">
        <v>700000</v>
      </c>
      <c r="K26" s="224">
        <v>700000</v>
      </c>
      <c r="L26" s="224"/>
      <c r="M26" s="224"/>
      <c r="N26" s="224"/>
      <c r="O26" s="224">
        <v>700000</v>
      </c>
      <c r="P26" s="224">
        <v>0</v>
      </c>
      <c r="Q26" s="224">
        <v>0</v>
      </c>
      <c r="R26" s="224">
        <v>0</v>
      </c>
      <c r="S26" s="224">
        <v>0</v>
      </c>
      <c r="T26" s="224">
        <v>0</v>
      </c>
    </row>
    <row r="27" s="257" customFormat="1" ht="19.5" customHeight="1" spans="1:20">
      <c r="A27" s="254" t="s">
        <v>158</v>
      </c>
      <c r="B27" s="254"/>
      <c r="C27" s="254"/>
      <c r="D27" s="254" t="s">
        <v>159</v>
      </c>
      <c r="E27" s="224">
        <v>0</v>
      </c>
      <c r="F27" s="224">
        <v>0</v>
      </c>
      <c r="G27" s="224">
        <v>0</v>
      </c>
      <c r="H27" s="224">
        <v>700000</v>
      </c>
      <c r="I27" s="224"/>
      <c r="J27" s="224">
        <v>700000</v>
      </c>
      <c r="K27" s="224">
        <v>700000</v>
      </c>
      <c r="L27" s="224"/>
      <c r="M27" s="224"/>
      <c r="N27" s="224"/>
      <c r="O27" s="224">
        <v>700000</v>
      </c>
      <c r="P27" s="224">
        <v>0</v>
      </c>
      <c r="Q27" s="224">
        <v>0</v>
      </c>
      <c r="R27" s="224">
        <v>0</v>
      </c>
      <c r="S27" s="224">
        <v>0</v>
      </c>
      <c r="T27" s="224">
        <v>0</v>
      </c>
    </row>
    <row r="28" s="257" customFormat="1" ht="19.5" customHeight="1" spans="1:20">
      <c r="A28" s="254" t="s">
        <v>160</v>
      </c>
      <c r="B28" s="254"/>
      <c r="C28" s="254"/>
      <c r="D28" s="254" t="s">
        <v>161</v>
      </c>
      <c r="E28" s="224">
        <v>0</v>
      </c>
      <c r="F28" s="224">
        <v>0</v>
      </c>
      <c r="G28" s="224">
        <v>0</v>
      </c>
      <c r="H28" s="224">
        <v>3579270</v>
      </c>
      <c r="I28" s="224"/>
      <c r="J28" s="224">
        <v>3579270</v>
      </c>
      <c r="K28" s="224">
        <v>3579270</v>
      </c>
      <c r="L28" s="224"/>
      <c r="M28" s="224"/>
      <c r="N28" s="224"/>
      <c r="O28" s="224">
        <v>3579270</v>
      </c>
      <c r="P28" s="224">
        <v>0</v>
      </c>
      <c r="Q28" s="224">
        <v>0</v>
      </c>
      <c r="R28" s="224">
        <v>0</v>
      </c>
      <c r="S28" s="224">
        <v>0</v>
      </c>
      <c r="T28" s="224">
        <v>0</v>
      </c>
    </row>
    <row r="29" s="257" customFormat="1" ht="19.5" customHeight="1" spans="1:20">
      <c r="A29" s="254" t="s">
        <v>162</v>
      </c>
      <c r="B29" s="254"/>
      <c r="C29" s="254"/>
      <c r="D29" s="254" t="s">
        <v>163</v>
      </c>
      <c r="E29" s="224">
        <v>0</v>
      </c>
      <c r="F29" s="224">
        <v>0</v>
      </c>
      <c r="G29" s="224">
        <v>0</v>
      </c>
      <c r="H29" s="224">
        <v>3295870</v>
      </c>
      <c r="I29" s="224"/>
      <c r="J29" s="224">
        <v>3295870</v>
      </c>
      <c r="K29" s="224">
        <v>3295870</v>
      </c>
      <c r="L29" s="224"/>
      <c r="M29" s="224"/>
      <c r="N29" s="224"/>
      <c r="O29" s="224">
        <v>3295870</v>
      </c>
      <c r="P29" s="224">
        <v>0</v>
      </c>
      <c r="Q29" s="224">
        <v>0</v>
      </c>
      <c r="R29" s="224">
        <v>0</v>
      </c>
      <c r="S29" s="224">
        <v>0</v>
      </c>
      <c r="T29" s="224">
        <v>0</v>
      </c>
    </row>
    <row r="30" s="257" customFormat="1" ht="19.5" customHeight="1" spans="1:20">
      <c r="A30" s="254" t="s">
        <v>164</v>
      </c>
      <c r="B30" s="254"/>
      <c r="C30" s="254"/>
      <c r="D30" s="254" t="s">
        <v>165</v>
      </c>
      <c r="E30" s="224">
        <v>0</v>
      </c>
      <c r="F30" s="224">
        <v>0</v>
      </c>
      <c r="G30" s="224">
        <v>0</v>
      </c>
      <c r="H30" s="224">
        <v>275400</v>
      </c>
      <c r="I30" s="224"/>
      <c r="J30" s="224">
        <v>275400</v>
      </c>
      <c r="K30" s="224">
        <v>275400</v>
      </c>
      <c r="L30" s="224"/>
      <c r="M30" s="224"/>
      <c r="N30" s="224"/>
      <c r="O30" s="224">
        <v>275400</v>
      </c>
      <c r="P30" s="224">
        <v>0</v>
      </c>
      <c r="Q30" s="224">
        <v>0</v>
      </c>
      <c r="R30" s="224">
        <v>0</v>
      </c>
      <c r="S30" s="224">
        <v>0</v>
      </c>
      <c r="T30" s="224">
        <v>0</v>
      </c>
    </row>
    <row r="31" s="257" customFormat="1" ht="19.5" customHeight="1" spans="1:20">
      <c r="A31" s="254" t="s">
        <v>257</v>
      </c>
      <c r="B31" s="254"/>
      <c r="C31" s="254"/>
      <c r="D31" s="254" t="s">
        <v>258</v>
      </c>
      <c r="E31" s="224">
        <v>0</v>
      </c>
      <c r="F31" s="224">
        <v>0</v>
      </c>
      <c r="G31" s="224">
        <v>0</v>
      </c>
      <c r="H31" s="224"/>
      <c r="I31" s="224"/>
      <c r="J31" s="224"/>
      <c r="K31" s="224"/>
      <c r="L31" s="224"/>
      <c r="M31" s="224"/>
      <c r="N31" s="224"/>
      <c r="O31" s="224"/>
      <c r="P31" s="224">
        <v>0</v>
      </c>
      <c r="Q31" s="224">
        <v>0</v>
      </c>
      <c r="R31" s="224"/>
      <c r="S31" s="224"/>
      <c r="T31" s="224"/>
    </row>
    <row r="32" s="257" customFormat="1" ht="19.5" customHeight="1" spans="1:20">
      <c r="A32" s="254" t="s">
        <v>166</v>
      </c>
      <c r="B32" s="254"/>
      <c r="C32" s="254"/>
      <c r="D32" s="254" t="s">
        <v>167</v>
      </c>
      <c r="E32" s="224">
        <v>0</v>
      </c>
      <c r="F32" s="224">
        <v>0</v>
      </c>
      <c r="G32" s="224">
        <v>0</v>
      </c>
      <c r="H32" s="224">
        <v>8000</v>
      </c>
      <c r="I32" s="224"/>
      <c r="J32" s="224">
        <v>8000</v>
      </c>
      <c r="K32" s="224">
        <v>8000</v>
      </c>
      <c r="L32" s="224"/>
      <c r="M32" s="224"/>
      <c r="N32" s="224"/>
      <c r="O32" s="224">
        <v>8000</v>
      </c>
      <c r="P32" s="224">
        <v>0</v>
      </c>
      <c r="Q32" s="224">
        <v>0</v>
      </c>
      <c r="R32" s="224">
        <v>0</v>
      </c>
      <c r="S32" s="224">
        <v>0</v>
      </c>
      <c r="T32" s="224">
        <v>0</v>
      </c>
    </row>
    <row r="33" s="257" customFormat="1" ht="19.5" customHeight="1" spans="1:20">
      <c r="A33" s="254" t="s">
        <v>168</v>
      </c>
      <c r="B33" s="254"/>
      <c r="C33" s="254"/>
      <c r="D33" s="254" t="s">
        <v>169</v>
      </c>
      <c r="E33" s="224">
        <v>0</v>
      </c>
      <c r="F33" s="224">
        <v>0</v>
      </c>
      <c r="G33" s="224">
        <v>0</v>
      </c>
      <c r="H33" s="224">
        <v>4889308.17</v>
      </c>
      <c r="I33" s="224"/>
      <c r="J33" s="224">
        <v>4889308.17</v>
      </c>
      <c r="K33" s="224">
        <v>4889308.17</v>
      </c>
      <c r="L33" s="224"/>
      <c r="M33" s="224"/>
      <c r="N33" s="224"/>
      <c r="O33" s="224">
        <v>4889308.17</v>
      </c>
      <c r="P33" s="224">
        <v>0</v>
      </c>
      <c r="Q33" s="224">
        <v>0</v>
      </c>
      <c r="R33" s="224">
        <v>0</v>
      </c>
      <c r="S33" s="224">
        <v>0</v>
      </c>
      <c r="T33" s="224">
        <v>0</v>
      </c>
    </row>
    <row r="34" s="257" customFormat="1" ht="19.5" customHeight="1" spans="1:20">
      <c r="A34" s="254" t="s">
        <v>170</v>
      </c>
      <c r="B34" s="254"/>
      <c r="C34" s="254"/>
      <c r="D34" s="254" t="s">
        <v>171</v>
      </c>
      <c r="E34" s="224">
        <v>0</v>
      </c>
      <c r="F34" s="224">
        <v>0</v>
      </c>
      <c r="G34" s="224">
        <v>0</v>
      </c>
      <c r="H34" s="224">
        <v>4356777.17</v>
      </c>
      <c r="I34" s="224"/>
      <c r="J34" s="224">
        <v>4356777.17</v>
      </c>
      <c r="K34" s="224">
        <v>4356777.17</v>
      </c>
      <c r="L34" s="224"/>
      <c r="M34" s="224"/>
      <c r="N34" s="224"/>
      <c r="O34" s="224">
        <v>4356777.17</v>
      </c>
      <c r="P34" s="224">
        <v>0</v>
      </c>
      <c r="Q34" s="224">
        <v>0</v>
      </c>
      <c r="R34" s="224">
        <v>0</v>
      </c>
      <c r="S34" s="224">
        <v>0</v>
      </c>
      <c r="T34" s="224">
        <v>0</v>
      </c>
    </row>
    <row r="35" s="257" customFormat="1" ht="19.5" customHeight="1" spans="1:20">
      <c r="A35" s="254" t="s">
        <v>172</v>
      </c>
      <c r="B35" s="254"/>
      <c r="C35" s="254"/>
      <c r="D35" s="254" t="s">
        <v>173</v>
      </c>
      <c r="E35" s="224">
        <v>0</v>
      </c>
      <c r="F35" s="224">
        <v>0</v>
      </c>
      <c r="G35" s="224">
        <v>0</v>
      </c>
      <c r="H35" s="224">
        <v>532531</v>
      </c>
      <c r="I35" s="224"/>
      <c r="J35" s="224">
        <v>532531</v>
      </c>
      <c r="K35" s="224">
        <v>532531</v>
      </c>
      <c r="L35" s="224"/>
      <c r="M35" s="224"/>
      <c r="N35" s="224"/>
      <c r="O35" s="224">
        <v>532531</v>
      </c>
      <c r="P35" s="224">
        <v>0</v>
      </c>
      <c r="Q35" s="224">
        <v>0</v>
      </c>
      <c r="R35" s="224">
        <v>0</v>
      </c>
      <c r="S35" s="224">
        <v>0</v>
      </c>
      <c r="T35" s="224">
        <v>0</v>
      </c>
    </row>
    <row r="36" s="257" customFormat="1" ht="19.5" customHeight="1" spans="1:20">
      <c r="A36" s="254" t="s">
        <v>259</v>
      </c>
      <c r="B36" s="254"/>
      <c r="C36" s="254"/>
      <c r="D36" s="254" t="s">
        <v>260</v>
      </c>
      <c r="E36" s="224">
        <v>0</v>
      </c>
      <c r="F36" s="224">
        <v>0</v>
      </c>
      <c r="G36" s="224">
        <v>0</v>
      </c>
      <c r="H36" s="224"/>
      <c r="I36" s="224"/>
      <c r="J36" s="224"/>
      <c r="K36" s="224"/>
      <c r="L36" s="224"/>
      <c r="M36" s="224"/>
      <c r="N36" s="224"/>
      <c r="O36" s="224"/>
      <c r="P36" s="224">
        <v>0</v>
      </c>
      <c r="Q36" s="224">
        <v>0</v>
      </c>
      <c r="R36" s="224"/>
      <c r="S36" s="224"/>
      <c r="T36" s="224"/>
    </row>
    <row r="37" s="257" customFormat="1" ht="19.5" customHeight="1" spans="1:20">
      <c r="A37" s="254" t="s">
        <v>261</v>
      </c>
      <c r="B37" s="254"/>
      <c r="C37" s="254"/>
      <c r="D37" s="254" t="s">
        <v>262</v>
      </c>
      <c r="E37" s="224">
        <v>0</v>
      </c>
      <c r="F37" s="224">
        <v>0</v>
      </c>
      <c r="G37" s="224">
        <v>0</v>
      </c>
      <c r="H37" s="224"/>
      <c r="I37" s="224"/>
      <c r="J37" s="224"/>
      <c r="K37" s="224"/>
      <c r="L37" s="224"/>
      <c r="M37" s="224"/>
      <c r="N37" s="224"/>
      <c r="O37" s="224"/>
      <c r="P37" s="224">
        <v>0</v>
      </c>
      <c r="Q37" s="224">
        <v>0</v>
      </c>
      <c r="R37" s="224"/>
      <c r="S37" s="224"/>
      <c r="T37" s="224"/>
    </row>
    <row r="38" s="257" customFormat="1" ht="19.5" customHeight="1" spans="1:20">
      <c r="A38" s="254" t="s">
        <v>263</v>
      </c>
      <c r="B38" s="254"/>
      <c r="C38" s="254"/>
      <c r="D38" s="254" t="s">
        <v>264</v>
      </c>
      <c r="E38" s="224">
        <v>0</v>
      </c>
      <c r="F38" s="224">
        <v>0</v>
      </c>
      <c r="G38" s="224">
        <v>0</v>
      </c>
      <c r="H38" s="224"/>
      <c r="I38" s="224"/>
      <c r="J38" s="224"/>
      <c r="K38" s="224"/>
      <c r="L38" s="224"/>
      <c r="M38" s="224"/>
      <c r="N38" s="224"/>
      <c r="O38" s="224"/>
      <c r="P38" s="224">
        <v>0</v>
      </c>
      <c r="Q38" s="224">
        <v>0</v>
      </c>
      <c r="R38" s="224"/>
      <c r="S38" s="224"/>
      <c r="T38" s="224"/>
    </row>
    <row r="39" s="257" customFormat="1" ht="19.5" customHeight="1" spans="1:20">
      <c r="A39" s="254" t="s">
        <v>174</v>
      </c>
      <c r="B39" s="254"/>
      <c r="C39" s="254"/>
      <c r="D39" s="254" t="s">
        <v>175</v>
      </c>
      <c r="E39" s="224">
        <v>421106.23</v>
      </c>
      <c r="F39" s="224">
        <v>0</v>
      </c>
      <c r="G39" s="224">
        <v>421106.23</v>
      </c>
      <c r="H39" s="224">
        <v>27717514.34</v>
      </c>
      <c r="I39" s="224">
        <v>11177809.41</v>
      </c>
      <c r="J39" s="224">
        <v>16539704.93</v>
      </c>
      <c r="K39" s="224">
        <v>28138620.57</v>
      </c>
      <c r="L39" s="224">
        <v>11177809.41</v>
      </c>
      <c r="M39" s="224">
        <v>10622805.01</v>
      </c>
      <c r="N39" s="224">
        <v>555004.4</v>
      </c>
      <c r="O39" s="224">
        <v>16960811.16</v>
      </c>
      <c r="P39" s="224">
        <v>0</v>
      </c>
      <c r="Q39" s="224">
        <v>0</v>
      </c>
      <c r="R39" s="224">
        <v>0</v>
      </c>
      <c r="S39" s="224">
        <v>0</v>
      </c>
      <c r="T39" s="224">
        <v>0</v>
      </c>
    </row>
    <row r="40" s="257" customFormat="1" ht="19.5" customHeight="1" spans="1:20">
      <c r="A40" s="254" t="s">
        <v>176</v>
      </c>
      <c r="B40" s="254"/>
      <c r="C40" s="254"/>
      <c r="D40" s="254" t="s">
        <v>177</v>
      </c>
      <c r="E40" s="224">
        <v>421106.23</v>
      </c>
      <c r="F40" s="224">
        <v>0</v>
      </c>
      <c r="G40" s="224">
        <v>421106.23</v>
      </c>
      <c r="H40" s="224">
        <v>27360991.34</v>
      </c>
      <c r="I40" s="224">
        <v>11177809.41</v>
      </c>
      <c r="J40" s="224">
        <v>16183181.93</v>
      </c>
      <c r="K40" s="224">
        <v>27782097.57</v>
      </c>
      <c r="L40" s="224">
        <v>11177809.41</v>
      </c>
      <c r="M40" s="224">
        <v>10622805.01</v>
      </c>
      <c r="N40" s="224">
        <v>555004.4</v>
      </c>
      <c r="O40" s="224">
        <v>16604288.16</v>
      </c>
      <c r="P40" s="224">
        <v>0</v>
      </c>
      <c r="Q40" s="224">
        <v>0</v>
      </c>
      <c r="R40" s="224">
        <v>0</v>
      </c>
      <c r="S40" s="224">
        <v>0</v>
      </c>
      <c r="T40" s="224">
        <v>0</v>
      </c>
    </row>
    <row r="41" s="257" customFormat="1" ht="19.5" customHeight="1" spans="1:20">
      <c r="A41" s="254" t="s">
        <v>178</v>
      </c>
      <c r="B41" s="254"/>
      <c r="C41" s="254"/>
      <c r="D41" s="254" t="s">
        <v>179</v>
      </c>
      <c r="E41" s="224">
        <v>0</v>
      </c>
      <c r="F41" s="224">
        <v>0</v>
      </c>
      <c r="G41" s="224">
        <v>0</v>
      </c>
      <c r="H41" s="224">
        <v>2640736.52</v>
      </c>
      <c r="I41" s="224">
        <v>2640736.52</v>
      </c>
      <c r="J41" s="224"/>
      <c r="K41" s="224">
        <v>2640736.52</v>
      </c>
      <c r="L41" s="224">
        <v>2640736.52</v>
      </c>
      <c r="M41" s="224">
        <v>2263983</v>
      </c>
      <c r="N41" s="224">
        <v>376753.52</v>
      </c>
      <c r="O41" s="224"/>
      <c r="P41" s="224">
        <v>0</v>
      </c>
      <c r="Q41" s="224">
        <v>0</v>
      </c>
      <c r="R41" s="224">
        <v>0</v>
      </c>
      <c r="S41" s="224">
        <v>0</v>
      </c>
      <c r="T41" s="224">
        <v>0</v>
      </c>
    </row>
    <row r="42" s="257" customFormat="1" ht="19.5" customHeight="1" spans="1:20">
      <c r="A42" s="254" t="s">
        <v>180</v>
      </c>
      <c r="B42" s="254"/>
      <c r="C42" s="254"/>
      <c r="D42" s="254" t="s">
        <v>181</v>
      </c>
      <c r="E42" s="224">
        <v>0</v>
      </c>
      <c r="F42" s="224">
        <v>0</v>
      </c>
      <c r="G42" s="224">
        <v>0</v>
      </c>
      <c r="H42" s="224">
        <v>8363041.89</v>
      </c>
      <c r="I42" s="224">
        <v>8307872.89</v>
      </c>
      <c r="J42" s="224">
        <v>55169</v>
      </c>
      <c r="K42" s="224">
        <v>8363041.89</v>
      </c>
      <c r="L42" s="224">
        <v>8307872.89</v>
      </c>
      <c r="M42" s="224">
        <v>8129622.01</v>
      </c>
      <c r="N42" s="224">
        <v>178250.88</v>
      </c>
      <c r="O42" s="224">
        <v>55169</v>
      </c>
      <c r="P42" s="224">
        <v>0</v>
      </c>
      <c r="Q42" s="224">
        <v>0</v>
      </c>
      <c r="R42" s="224">
        <v>0</v>
      </c>
      <c r="S42" s="224">
        <v>0</v>
      </c>
      <c r="T42" s="224">
        <v>0</v>
      </c>
    </row>
    <row r="43" s="257" customFormat="1" ht="19.5" customHeight="1" spans="1:20">
      <c r="A43" s="254" t="s">
        <v>182</v>
      </c>
      <c r="B43" s="254"/>
      <c r="C43" s="254"/>
      <c r="D43" s="254" t="s">
        <v>183</v>
      </c>
      <c r="E43" s="224">
        <v>0</v>
      </c>
      <c r="F43" s="224">
        <v>0</v>
      </c>
      <c r="G43" s="224">
        <v>0</v>
      </c>
      <c r="H43" s="224">
        <v>1000000</v>
      </c>
      <c r="I43" s="224"/>
      <c r="J43" s="224">
        <v>1000000</v>
      </c>
      <c r="K43" s="224">
        <v>1000000</v>
      </c>
      <c r="L43" s="224"/>
      <c r="M43" s="224"/>
      <c r="N43" s="224"/>
      <c r="O43" s="224">
        <v>1000000</v>
      </c>
      <c r="P43" s="224">
        <v>0</v>
      </c>
      <c r="Q43" s="224">
        <v>0</v>
      </c>
      <c r="R43" s="224">
        <v>0</v>
      </c>
      <c r="S43" s="224">
        <v>0</v>
      </c>
      <c r="T43" s="224">
        <v>0</v>
      </c>
    </row>
    <row r="44" s="257" customFormat="1" ht="19.5" customHeight="1" spans="1:20">
      <c r="A44" s="254" t="s">
        <v>265</v>
      </c>
      <c r="B44" s="254"/>
      <c r="C44" s="254"/>
      <c r="D44" s="254" t="s">
        <v>266</v>
      </c>
      <c r="E44" s="224">
        <v>0</v>
      </c>
      <c r="F44" s="224">
        <v>0</v>
      </c>
      <c r="G44" s="224">
        <v>0</v>
      </c>
      <c r="H44" s="224"/>
      <c r="I44" s="224"/>
      <c r="J44" s="224"/>
      <c r="K44" s="224"/>
      <c r="L44" s="224"/>
      <c r="M44" s="224"/>
      <c r="N44" s="224"/>
      <c r="O44" s="224"/>
      <c r="P44" s="224">
        <v>0</v>
      </c>
      <c r="Q44" s="224">
        <v>0</v>
      </c>
      <c r="R44" s="224"/>
      <c r="S44" s="224"/>
      <c r="T44" s="224"/>
    </row>
    <row r="45" s="257" customFormat="1" ht="19.5" customHeight="1" spans="1:20">
      <c r="A45" s="254" t="s">
        <v>184</v>
      </c>
      <c r="B45" s="254"/>
      <c r="C45" s="254"/>
      <c r="D45" s="254" t="s">
        <v>185</v>
      </c>
      <c r="E45" s="224">
        <v>0</v>
      </c>
      <c r="F45" s="224">
        <v>0</v>
      </c>
      <c r="G45" s="224">
        <v>0</v>
      </c>
      <c r="H45" s="224">
        <v>5056519.55</v>
      </c>
      <c r="I45" s="224"/>
      <c r="J45" s="224">
        <v>5056519.55</v>
      </c>
      <c r="K45" s="224">
        <v>5056519.55</v>
      </c>
      <c r="L45" s="224"/>
      <c r="M45" s="224"/>
      <c r="N45" s="224"/>
      <c r="O45" s="224">
        <v>5056519.55</v>
      </c>
      <c r="P45" s="224">
        <v>0</v>
      </c>
      <c r="Q45" s="224">
        <v>0</v>
      </c>
      <c r="R45" s="224">
        <v>0</v>
      </c>
      <c r="S45" s="224">
        <v>0</v>
      </c>
      <c r="T45" s="224">
        <v>0</v>
      </c>
    </row>
    <row r="46" s="257" customFormat="1" ht="19.5" customHeight="1" spans="1:20">
      <c r="A46" s="254" t="s">
        <v>186</v>
      </c>
      <c r="B46" s="254"/>
      <c r="C46" s="254"/>
      <c r="D46" s="254" t="s">
        <v>187</v>
      </c>
      <c r="E46" s="224">
        <v>0</v>
      </c>
      <c r="F46" s="224">
        <v>0</v>
      </c>
      <c r="G46" s="224">
        <v>0</v>
      </c>
      <c r="H46" s="224">
        <v>5035938.05</v>
      </c>
      <c r="I46" s="224"/>
      <c r="J46" s="224">
        <v>5035938.05</v>
      </c>
      <c r="K46" s="224">
        <v>5035938.05</v>
      </c>
      <c r="L46" s="224"/>
      <c r="M46" s="224"/>
      <c r="N46" s="224"/>
      <c r="O46" s="224">
        <v>5035938.05</v>
      </c>
      <c r="P46" s="224">
        <v>0</v>
      </c>
      <c r="Q46" s="224">
        <v>0</v>
      </c>
      <c r="R46" s="224">
        <v>0</v>
      </c>
      <c r="S46" s="224">
        <v>0</v>
      </c>
      <c r="T46" s="224">
        <v>0</v>
      </c>
    </row>
    <row r="47" s="257" customFormat="1" ht="19.5" customHeight="1" spans="1:20">
      <c r="A47" s="254" t="s">
        <v>188</v>
      </c>
      <c r="B47" s="254"/>
      <c r="C47" s="254"/>
      <c r="D47" s="254" t="s">
        <v>189</v>
      </c>
      <c r="E47" s="224">
        <v>0</v>
      </c>
      <c r="F47" s="224">
        <v>0</v>
      </c>
      <c r="G47" s="224">
        <v>0</v>
      </c>
      <c r="H47" s="224">
        <v>2000000</v>
      </c>
      <c r="I47" s="224"/>
      <c r="J47" s="224">
        <v>2000000</v>
      </c>
      <c r="K47" s="224">
        <v>2000000</v>
      </c>
      <c r="L47" s="224"/>
      <c r="M47" s="224"/>
      <c r="N47" s="224"/>
      <c r="O47" s="224">
        <v>2000000</v>
      </c>
      <c r="P47" s="224">
        <v>0</v>
      </c>
      <c r="Q47" s="224">
        <v>0</v>
      </c>
      <c r="R47" s="224">
        <v>0</v>
      </c>
      <c r="S47" s="224">
        <v>0</v>
      </c>
      <c r="T47" s="224">
        <v>0</v>
      </c>
    </row>
    <row r="48" s="257" customFormat="1" ht="19.5" customHeight="1" spans="1:20">
      <c r="A48" s="254" t="s">
        <v>190</v>
      </c>
      <c r="B48" s="254"/>
      <c r="C48" s="254"/>
      <c r="D48" s="254" t="s">
        <v>191</v>
      </c>
      <c r="E48" s="224">
        <v>188363.57</v>
      </c>
      <c r="F48" s="224">
        <v>0</v>
      </c>
      <c r="G48" s="224">
        <v>188363.57</v>
      </c>
      <c r="H48" s="224">
        <v>1909955.65</v>
      </c>
      <c r="I48" s="224"/>
      <c r="J48" s="224">
        <v>1909955.65</v>
      </c>
      <c r="K48" s="224">
        <v>2098319.22</v>
      </c>
      <c r="L48" s="224"/>
      <c r="M48" s="224"/>
      <c r="N48" s="224"/>
      <c r="O48" s="224">
        <v>2098319.22</v>
      </c>
      <c r="P48" s="224">
        <v>0</v>
      </c>
      <c r="Q48" s="224">
        <v>0</v>
      </c>
      <c r="R48" s="224">
        <v>0</v>
      </c>
      <c r="S48" s="224">
        <v>0</v>
      </c>
      <c r="T48" s="224">
        <v>0</v>
      </c>
    </row>
    <row r="49" s="257" customFormat="1" ht="19.5" customHeight="1" spans="1:20">
      <c r="A49" s="254" t="s">
        <v>192</v>
      </c>
      <c r="B49" s="254"/>
      <c r="C49" s="254"/>
      <c r="D49" s="254" t="s">
        <v>193</v>
      </c>
      <c r="E49" s="224">
        <v>232742.66</v>
      </c>
      <c r="F49" s="224">
        <v>0</v>
      </c>
      <c r="G49" s="224">
        <v>232742.66</v>
      </c>
      <c r="H49" s="224">
        <v>1354799.68</v>
      </c>
      <c r="I49" s="224">
        <v>229200</v>
      </c>
      <c r="J49" s="224">
        <v>1125599.68</v>
      </c>
      <c r="K49" s="224">
        <v>1587542.34</v>
      </c>
      <c r="L49" s="224">
        <v>229200</v>
      </c>
      <c r="M49" s="224">
        <v>229200</v>
      </c>
      <c r="N49" s="224">
        <v>0</v>
      </c>
      <c r="O49" s="224">
        <v>1358342.34</v>
      </c>
      <c r="P49" s="224">
        <v>0</v>
      </c>
      <c r="Q49" s="224">
        <v>0</v>
      </c>
      <c r="R49" s="224">
        <v>0</v>
      </c>
      <c r="S49" s="224">
        <v>0</v>
      </c>
      <c r="T49" s="224">
        <v>0</v>
      </c>
    </row>
    <row r="50" s="257" customFormat="1" ht="19.5" customHeight="1" spans="1:20">
      <c r="A50" s="254" t="s">
        <v>194</v>
      </c>
      <c r="B50" s="254"/>
      <c r="C50" s="254"/>
      <c r="D50" s="254" t="s">
        <v>195</v>
      </c>
      <c r="E50" s="224">
        <v>0</v>
      </c>
      <c r="F50" s="224">
        <v>0</v>
      </c>
      <c r="G50" s="224">
        <v>0</v>
      </c>
      <c r="H50" s="224">
        <v>356523</v>
      </c>
      <c r="I50" s="224"/>
      <c r="J50" s="224">
        <v>356523</v>
      </c>
      <c r="K50" s="224">
        <v>356523</v>
      </c>
      <c r="L50" s="224"/>
      <c r="M50" s="224"/>
      <c r="N50" s="224"/>
      <c r="O50" s="224">
        <v>356523</v>
      </c>
      <c r="P50" s="224">
        <v>0</v>
      </c>
      <c r="Q50" s="224">
        <v>0</v>
      </c>
      <c r="R50" s="224">
        <v>0</v>
      </c>
      <c r="S50" s="224">
        <v>0</v>
      </c>
      <c r="T50" s="224">
        <v>0</v>
      </c>
    </row>
    <row r="51" s="257" customFormat="1" ht="19.5" customHeight="1" spans="1:20">
      <c r="A51" s="254" t="s">
        <v>196</v>
      </c>
      <c r="B51" s="254"/>
      <c r="C51" s="254"/>
      <c r="D51" s="254" t="s">
        <v>197</v>
      </c>
      <c r="E51" s="224">
        <v>0</v>
      </c>
      <c r="F51" s="224">
        <v>0</v>
      </c>
      <c r="G51" s="224">
        <v>0</v>
      </c>
      <c r="H51" s="224">
        <v>356523</v>
      </c>
      <c r="I51" s="224"/>
      <c r="J51" s="224">
        <v>356523</v>
      </c>
      <c r="K51" s="224">
        <v>356523</v>
      </c>
      <c r="L51" s="224"/>
      <c r="M51" s="224"/>
      <c r="N51" s="224"/>
      <c r="O51" s="224">
        <v>356523</v>
      </c>
      <c r="P51" s="224">
        <v>0</v>
      </c>
      <c r="Q51" s="224">
        <v>0</v>
      </c>
      <c r="R51" s="224">
        <v>0</v>
      </c>
      <c r="S51" s="224">
        <v>0</v>
      </c>
      <c r="T51" s="224">
        <v>0</v>
      </c>
    </row>
    <row r="52" s="257" customFormat="1" ht="19.5" customHeight="1" spans="1:20">
      <c r="A52" s="254" t="s">
        <v>198</v>
      </c>
      <c r="B52" s="254"/>
      <c r="C52" s="254"/>
      <c r="D52" s="254" t="s">
        <v>199</v>
      </c>
      <c r="E52" s="224">
        <v>0</v>
      </c>
      <c r="F52" s="224">
        <v>0</v>
      </c>
      <c r="G52" s="224">
        <v>0</v>
      </c>
      <c r="H52" s="224">
        <v>1059592</v>
      </c>
      <c r="I52" s="224">
        <v>1059592</v>
      </c>
      <c r="J52" s="224"/>
      <c r="K52" s="224">
        <v>1059592</v>
      </c>
      <c r="L52" s="224">
        <v>1059592</v>
      </c>
      <c r="M52" s="224">
        <v>1059592</v>
      </c>
      <c r="N52" s="224">
        <v>0</v>
      </c>
      <c r="O52" s="224"/>
      <c r="P52" s="224">
        <v>0</v>
      </c>
      <c r="Q52" s="224">
        <v>0</v>
      </c>
      <c r="R52" s="224">
        <v>0</v>
      </c>
      <c r="S52" s="224">
        <v>0</v>
      </c>
      <c r="T52" s="224">
        <v>0</v>
      </c>
    </row>
    <row r="53" s="257" customFormat="1" ht="19.5" customHeight="1" spans="1:20">
      <c r="A53" s="254" t="s">
        <v>200</v>
      </c>
      <c r="B53" s="254"/>
      <c r="C53" s="254"/>
      <c r="D53" s="254" t="s">
        <v>201</v>
      </c>
      <c r="E53" s="224">
        <v>0</v>
      </c>
      <c r="F53" s="224">
        <v>0</v>
      </c>
      <c r="G53" s="224">
        <v>0</v>
      </c>
      <c r="H53" s="224">
        <v>1059592</v>
      </c>
      <c r="I53" s="224">
        <v>1059592</v>
      </c>
      <c r="J53" s="224"/>
      <c r="K53" s="224">
        <v>1059592</v>
      </c>
      <c r="L53" s="224">
        <v>1059592</v>
      </c>
      <c r="M53" s="224">
        <v>1059592</v>
      </c>
      <c r="N53" s="224">
        <v>0</v>
      </c>
      <c r="O53" s="224"/>
      <c r="P53" s="224">
        <v>0</v>
      </c>
      <c r="Q53" s="224">
        <v>0</v>
      </c>
      <c r="R53" s="224">
        <v>0</v>
      </c>
      <c r="S53" s="224">
        <v>0</v>
      </c>
      <c r="T53" s="224">
        <v>0</v>
      </c>
    </row>
    <row r="54" s="257" customFormat="1" ht="19.5" customHeight="1" spans="1:20">
      <c r="A54" s="254" t="s">
        <v>202</v>
      </c>
      <c r="B54" s="254"/>
      <c r="C54" s="254"/>
      <c r="D54" s="254" t="s">
        <v>203</v>
      </c>
      <c r="E54" s="224">
        <v>0</v>
      </c>
      <c r="F54" s="224">
        <v>0</v>
      </c>
      <c r="G54" s="224">
        <v>0</v>
      </c>
      <c r="H54" s="224">
        <v>1059592</v>
      </c>
      <c r="I54" s="224">
        <v>1059592</v>
      </c>
      <c r="J54" s="224"/>
      <c r="K54" s="224">
        <v>1059592</v>
      </c>
      <c r="L54" s="224">
        <v>1059592</v>
      </c>
      <c r="M54" s="224">
        <v>1059592</v>
      </c>
      <c r="N54" s="224">
        <v>0</v>
      </c>
      <c r="O54" s="224"/>
      <c r="P54" s="224">
        <v>0</v>
      </c>
      <c r="Q54" s="224">
        <v>0</v>
      </c>
      <c r="R54" s="224">
        <v>0</v>
      </c>
      <c r="S54" s="224">
        <v>0</v>
      </c>
      <c r="T54" s="224">
        <v>0</v>
      </c>
    </row>
    <row r="55" s="257" customFormat="1" ht="19.5" customHeight="1" spans="1:20">
      <c r="A55" s="254" t="s">
        <v>212</v>
      </c>
      <c r="B55" s="254"/>
      <c r="C55" s="254"/>
      <c r="D55" s="254" t="s">
        <v>213</v>
      </c>
      <c r="E55" s="224">
        <v>28560.39</v>
      </c>
      <c r="F55" s="224">
        <v>0</v>
      </c>
      <c r="G55" s="224">
        <v>28560.39</v>
      </c>
      <c r="H55" s="224"/>
      <c r="I55" s="224"/>
      <c r="J55" s="224"/>
      <c r="K55" s="224">
        <v>28560.39</v>
      </c>
      <c r="L55" s="224"/>
      <c r="M55" s="224"/>
      <c r="N55" s="224"/>
      <c r="O55" s="224">
        <v>28560.39</v>
      </c>
      <c r="P55" s="224">
        <v>0</v>
      </c>
      <c r="Q55" s="224">
        <v>0</v>
      </c>
      <c r="R55" s="224">
        <v>0</v>
      </c>
      <c r="S55" s="224">
        <v>0</v>
      </c>
      <c r="T55" s="224">
        <v>0</v>
      </c>
    </row>
    <row r="56" s="257" customFormat="1" ht="19.5" customHeight="1" spans="1:20">
      <c r="A56" s="254" t="s">
        <v>214</v>
      </c>
      <c r="B56" s="254"/>
      <c r="C56" s="254"/>
      <c r="D56" s="254" t="s">
        <v>215</v>
      </c>
      <c r="E56" s="224">
        <v>28560.39</v>
      </c>
      <c r="F56" s="224">
        <v>0</v>
      </c>
      <c r="G56" s="224">
        <v>28560.39</v>
      </c>
      <c r="H56" s="224"/>
      <c r="I56" s="224"/>
      <c r="J56" s="224"/>
      <c r="K56" s="224">
        <v>28560.39</v>
      </c>
      <c r="L56" s="224"/>
      <c r="M56" s="224"/>
      <c r="N56" s="224"/>
      <c r="O56" s="224">
        <v>28560.39</v>
      </c>
      <c r="P56" s="224">
        <v>0</v>
      </c>
      <c r="Q56" s="224">
        <v>0</v>
      </c>
      <c r="R56" s="224">
        <v>0</v>
      </c>
      <c r="S56" s="224">
        <v>0</v>
      </c>
      <c r="T56" s="224">
        <v>0</v>
      </c>
    </row>
    <row r="57" s="257" customFormat="1" ht="19.5" customHeight="1" spans="1:20">
      <c r="A57" s="254" t="s">
        <v>216</v>
      </c>
      <c r="B57" s="254"/>
      <c r="C57" s="254"/>
      <c r="D57" s="254" t="s">
        <v>217</v>
      </c>
      <c r="E57" s="224">
        <v>28560.39</v>
      </c>
      <c r="F57" s="224">
        <v>0</v>
      </c>
      <c r="G57" s="224">
        <v>28560.39</v>
      </c>
      <c r="H57" s="224"/>
      <c r="I57" s="224"/>
      <c r="J57" s="224"/>
      <c r="K57" s="224">
        <v>28560.39</v>
      </c>
      <c r="L57" s="224"/>
      <c r="M57" s="224"/>
      <c r="N57" s="224"/>
      <c r="O57" s="224">
        <v>28560.39</v>
      </c>
      <c r="P57" s="224">
        <v>0</v>
      </c>
      <c r="Q57" s="224">
        <v>0</v>
      </c>
      <c r="R57" s="224">
        <v>0</v>
      </c>
      <c r="S57" s="224">
        <v>0</v>
      </c>
      <c r="T57" s="224">
        <v>0</v>
      </c>
    </row>
    <row r="58" s="257" customFormat="1" ht="19.5" customHeight="1" spans="1:20">
      <c r="A58" s="254" t="s">
        <v>267</v>
      </c>
      <c r="B58" s="254"/>
      <c r="C58" s="254"/>
      <c r="D58" s="254" t="s">
        <v>268</v>
      </c>
      <c r="E58" s="224">
        <v>0</v>
      </c>
      <c r="F58" s="224">
        <v>0</v>
      </c>
      <c r="G58" s="224">
        <v>0</v>
      </c>
      <c r="H58" s="224"/>
      <c r="I58" s="224"/>
      <c r="J58" s="224"/>
      <c r="K58" s="224"/>
      <c r="L58" s="224"/>
      <c r="M58" s="224"/>
      <c r="N58" s="224"/>
      <c r="O58" s="224"/>
      <c r="P58" s="224">
        <v>0</v>
      </c>
      <c r="Q58" s="224">
        <v>0</v>
      </c>
      <c r="R58" s="224"/>
      <c r="S58" s="224"/>
      <c r="T58" s="224"/>
    </row>
    <row r="59" s="257" customFormat="1" ht="19.5" customHeight="1" spans="1:20">
      <c r="A59" s="254" t="s">
        <v>269</v>
      </c>
      <c r="B59" s="254"/>
      <c r="C59" s="254"/>
      <c r="D59" s="254"/>
      <c r="E59" s="254"/>
      <c r="F59" s="254"/>
      <c r="G59" s="254"/>
      <c r="H59" s="254"/>
      <c r="I59" s="254"/>
      <c r="J59" s="254"/>
      <c r="K59" s="254"/>
      <c r="L59" s="254"/>
      <c r="M59" s="254"/>
      <c r="N59" s="254"/>
      <c r="O59" s="254"/>
      <c r="P59" s="254"/>
      <c r="Q59" s="254"/>
      <c r="R59" s="254"/>
      <c r="S59" s="254"/>
      <c r="T59" s="254"/>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1" workbookViewId="0">
      <selection activeCell="A1" sqref="A1"/>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255" t="s">
        <v>270</v>
      </c>
    </row>
    <row r="2" spans="9:9">
      <c r="I2" s="253" t="s">
        <v>271</v>
      </c>
    </row>
    <row r="3" spans="1:9">
      <c r="A3" s="253" t="s">
        <v>2</v>
      </c>
      <c r="I3" s="253" t="s">
        <v>3</v>
      </c>
    </row>
    <row r="4" ht="19.5" customHeight="1" spans="1:9">
      <c r="A4" s="228" t="s">
        <v>248</v>
      </c>
      <c r="B4" s="228"/>
      <c r="C4" s="228"/>
      <c r="D4" s="228" t="s">
        <v>247</v>
      </c>
      <c r="E4" s="228"/>
      <c r="F4" s="228"/>
      <c r="G4" s="228"/>
      <c r="H4" s="228"/>
      <c r="I4" s="228"/>
    </row>
    <row r="5" ht="19.5" customHeight="1" spans="1:9">
      <c r="A5" s="228" t="s">
        <v>272</v>
      </c>
      <c r="B5" s="228" t="s">
        <v>123</v>
      </c>
      <c r="C5" s="228" t="s">
        <v>8</v>
      </c>
      <c r="D5" s="228" t="s">
        <v>272</v>
      </c>
      <c r="E5" s="228" t="s">
        <v>123</v>
      </c>
      <c r="F5" s="228" t="s">
        <v>8</v>
      </c>
      <c r="G5" s="228" t="s">
        <v>272</v>
      </c>
      <c r="H5" s="228" t="s">
        <v>123</v>
      </c>
      <c r="I5" s="228" t="s">
        <v>8</v>
      </c>
    </row>
    <row r="6" ht="19.5" customHeight="1" spans="1:9">
      <c r="A6" s="228"/>
      <c r="B6" s="228"/>
      <c r="C6" s="228"/>
      <c r="D6" s="228"/>
      <c r="E6" s="228"/>
      <c r="F6" s="228"/>
      <c r="G6" s="228"/>
      <c r="H6" s="228"/>
      <c r="I6" s="228"/>
    </row>
    <row r="7" ht="19.5" customHeight="1" spans="1:9">
      <c r="A7" s="221" t="s">
        <v>273</v>
      </c>
      <c r="B7" s="221" t="s">
        <v>274</v>
      </c>
      <c r="C7" s="224">
        <v>13565832.46</v>
      </c>
      <c r="D7" s="221" t="s">
        <v>275</v>
      </c>
      <c r="E7" s="221" t="s">
        <v>276</v>
      </c>
      <c r="F7" s="224">
        <v>555004.4</v>
      </c>
      <c r="G7" s="221" t="s">
        <v>277</v>
      </c>
      <c r="H7" s="221" t="s">
        <v>278</v>
      </c>
      <c r="I7" s="224">
        <v>0</v>
      </c>
    </row>
    <row r="8" ht="19.5" customHeight="1" spans="1:9">
      <c r="A8" s="221" t="s">
        <v>279</v>
      </c>
      <c r="B8" s="221" t="s">
        <v>280</v>
      </c>
      <c r="C8" s="224">
        <v>4188562</v>
      </c>
      <c r="D8" s="221" t="s">
        <v>281</v>
      </c>
      <c r="E8" s="221" t="s">
        <v>282</v>
      </c>
      <c r="F8" s="224">
        <v>114066.82</v>
      </c>
      <c r="G8" s="221" t="s">
        <v>283</v>
      </c>
      <c r="H8" s="221" t="s">
        <v>284</v>
      </c>
      <c r="I8" s="224">
        <v>0</v>
      </c>
    </row>
    <row r="9" ht="19.5" customHeight="1" spans="1:9">
      <c r="A9" s="221" t="s">
        <v>285</v>
      </c>
      <c r="B9" s="221" t="s">
        <v>286</v>
      </c>
      <c r="C9" s="224">
        <v>1702282</v>
      </c>
      <c r="D9" s="221" t="s">
        <v>287</v>
      </c>
      <c r="E9" s="221" t="s">
        <v>288</v>
      </c>
      <c r="F9" s="224">
        <v>0</v>
      </c>
      <c r="G9" s="221" t="s">
        <v>289</v>
      </c>
      <c r="H9" s="221" t="s">
        <v>290</v>
      </c>
      <c r="I9" s="224">
        <v>0</v>
      </c>
    </row>
    <row r="10" ht="19.5" customHeight="1" spans="1:9">
      <c r="A10" s="221" t="s">
        <v>291</v>
      </c>
      <c r="B10" s="221" t="s">
        <v>292</v>
      </c>
      <c r="C10" s="224">
        <v>824456</v>
      </c>
      <c r="D10" s="221" t="s">
        <v>293</v>
      </c>
      <c r="E10" s="221" t="s">
        <v>294</v>
      </c>
      <c r="F10" s="224">
        <v>0</v>
      </c>
      <c r="G10" s="221" t="s">
        <v>295</v>
      </c>
      <c r="H10" s="221" t="s">
        <v>296</v>
      </c>
      <c r="I10" s="224">
        <v>0</v>
      </c>
    </row>
    <row r="11" ht="19.5" customHeight="1" spans="1:9">
      <c r="A11" s="221" t="s">
        <v>297</v>
      </c>
      <c r="B11" s="221" t="s">
        <v>298</v>
      </c>
      <c r="C11" s="224">
        <v>0</v>
      </c>
      <c r="D11" s="221" t="s">
        <v>299</v>
      </c>
      <c r="E11" s="221" t="s">
        <v>300</v>
      </c>
      <c r="F11" s="224">
        <v>0</v>
      </c>
      <c r="G11" s="221" t="s">
        <v>301</v>
      </c>
      <c r="H11" s="221" t="s">
        <v>302</v>
      </c>
      <c r="I11" s="224">
        <v>0</v>
      </c>
    </row>
    <row r="12" ht="19.5" customHeight="1" spans="1:9">
      <c r="A12" s="221" t="s">
        <v>303</v>
      </c>
      <c r="B12" s="221" t="s">
        <v>304</v>
      </c>
      <c r="C12" s="224">
        <v>3654994</v>
      </c>
      <c r="D12" s="221" t="s">
        <v>305</v>
      </c>
      <c r="E12" s="221" t="s">
        <v>306</v>
      </c>
      <c r="F12" s="224">
        <v>11919.35</v>
      </c>
      <c r="G12" s="221" t="s">
        <v>307</v>
      </c>
      <c r="H12" s="221" t="s">
        <v>308</v>
      </c>
      <c r="I12" s="224">
        <v>0</v>
      </c>
    </row>
    <row r="13" ht="19.5" customHeight="1" spans="1:9">
      <c r="A13" s="221" t="s">
        <v>309</v>
      </c>
      <c r="B13" s="221" t="s">
        <v>310</v>
      </c>
      <c r="C13" s="224">
        <v>743567.68</v>
      </c>
      <c r="D13" s="221" t="s">
        <v>311</v>
      </c>
      <c r="E13" s="221" t="s">
        <v>312</v>
      </c>
      <c r="F13" s="224">
        <v>8421.73</v>
      </c>
      <c r="G13" s="221" t="s">
        <v>313</v>
      </c>
      <c r="H13" s="221" t="s">
        <v>314</v>
      </c>
      <c r="I13" s="224">
        <v>0</v>
      </c>
    </row>
    <row r="14" ht="19.5" customHeight="1" spans="1:9">
      <c r="A14" s="221" t="s">
        <v>315</v>
      </c>
      <c r="B14" s="221" t="s">
        <v>316</v>
      </c>
      <c r="C14" s="224">
        <v>0</v>
      </c>
      <c r="D14" s="221" t="s">
        <v>317</v>
      </c>
      <c r="E14" s="221" t="s">
        <v>318</v>
      </c>
      <c r="F14" s="224">
        <v>19497</v>
      </c>
      <c r="G14" s="221" t="s">
        <v>319</v>
      </c>
      <c r="H14" s="221" t="s">
        <v>320</v>
      </c>
      <c r="I14" s="224">
        <v>0</v>
      </c>
    </row>
    <row r="15" ht="19.5" customHeight="1" spans="1:9">
      <c r="A15" s="221" t="s">
        <v>321</v>
      </c>
      <c r="B15" s="221" t="s">
        <v>322</v>
      </c>
      <c r="C15" s="224">
        <v>722087.71</v>
      </c>
      <c r="D15" s="221" t="s">
        <v>323</v>
      </c>
      <c r="E15" s="221" t="s">
        <v>324</v>
      </c>
      <c r="F15" s="224">
        <v>0</v>
      </c>
      <c r="G15" s="221" t="s">
        <v>325</v>
      </c>
      <c r="H15" s="221" t="s">
        <v>326</v>
      </c>
      <c r="I15" s="224">
        <v>0</v>
      </c>
    </row>
    <row r="16" ht="19.5" customHeight="1" spans="1:9">
      <c r="A16" s="221" t="s">
        <v>327</v>
      </c>
      <c r="B16" s="221" t="s">
        <v>328</v>
      </c>
      <c r="C16" s="224">
        <v>391013.88</v>
      </c>
      <c r="D16" s="221" t="s">
        <v>329</v>
      </c>
      <c r="E16" s="221" t="s">
        <v>330</v>
      </c>
      <c r="F16" s="224">
        <v>0</v>
      </c>
      <c r="G16" s="221" t="s">
        <v>331</v>
      </c>
      <c r="H16" s="221" t="s">
        <v>332</v>
      </c>
      <c r="I16" s="224">
        <v>0</v>
      </c>
    </row>
    <row r="17" ht="19.5" customHeight="1" spans="1:9">
      <c r="A17" s="221" t="s">
        <v>333</v>
      </c>
      <c r="B17" s="221" t="s">
        <v>334</v>
      </c>
      <c r="C17" s="224">
        <v>50077.19</v>
      </c>
      <c r="D17" s="221" t="s">
        <v>335</v>
      </c>
      <c r="E17" s="221" t="s">
        <v>336</v>
      </c>
      <c r="F17" s="224">
        <v>37424</v>
      </c>
      <c r="G17" s="221" t="s">
        <v>337</v>
      </c>
      <c r="H17" s="221" t="s">
        <v>338</v>
      </c>
      <c r="I17" s="224">
        <v>0</v>
      </c>
    </row>
    <row r="18" ht="19.5" customHeight="1" spans="1:9">
      <c r="A18" s="221" t="s">
        <v>339</v>
      </c>
      <c r="B18" s="221" t="s">
        <v>340</v>
      </c>
      <c r="C18" s="224">
        <v>1059592</v>
      </c>
      <c r="D18" s="221" t="s">
        <v>341</v>
      </c>
      <c r="E18" s="221" t="s">
        <v>342</v>
      </c>
      <c r="F18" s="224">
        <v>0</v>
      </c>
      <c r="G18" s="221" t="s">
        <v>343</v>
      </c>
      <c r="H18" s="221" t="s">
        <v>344</v>
      </c>
      <c r="I18" s="224">
        <v>0</v>
      </c>
    </row>
    <row r="19" ht="19.5" customHeight="1" spans="1:9">
      <c r="A19" s="221" t="s">
        <v>345</v>
      </c>
      <c r="B19" s="221" t="s">
        <v>346</v>
      </c>
      <c r="C19" s="224">
        <v>0</v>
      </c>
      <c r="D19" s="221" t="s">
        <v>347</v>
      </c>
      <c r="E19" s="221" t="s">
        <v>348</v>
      </c>
      <c r="F19" s="224">
        <v>0</v>
      </c>
      <c r="G19" s="221" t="s">
        <v>349</v>
      </c>
      <c r="H19" s="221" t="s">
        <v>350</v>
      </c>
      <c r="I19" s="224">
        <v>0</v>
      </c>
    </row>
    <row r="20" ht="19.5" customHeight="1" spans="1:9">
      <c r="A20" s="221" t="s">
        <v>351</v>
      </c>
      <c r="B20" s="221" t="s">
        <v>352</v>
      </c>
      <c r="C20" s="224">
        <v>229200</v>
      </c>
      <c r="D20" s="221" t="s">
        <v>353</v>
      </c>
      <c r="E20" s="221" t="s">
        <v>354</v>
      </c>
      <c r="F20" s="224">
        <v>0</v>
      </c>
      <c r="G20" s="221" t="s">
        <v>355</v>
      </c>
      <c r="H20" s="221" t="s">
        <v>356</v>
      </c>
      <c r="I20" s="224">
        <v>0</v>
      </c>
    </row>
    <row r="21" ht="19.5" customHeight="1" spans="1:9">
      <c r="A21" s="221" t="s">
        <v>357</v>
      </c>
      <c r="B21" s="221" t="s">
        <v>358</v>
      </c>
      <c r="C21" s="224">
        <v>120516</v>
      </c>
      <c r="D21" s="221" t="s">
        <v>359</v>
      </c>
      <c r="E21" s="221" t="s">
        <v>360</v>
      </c>
      <c r="F21" s="224">
        <v>0</v>
      </c>
      <c r="G21" s="221" t="s">
        <v>361</v>
      </c>
      <c r="H21" s="221" t="s">
        <v>362</v>
      </c>
      <c r="I21" s="224">
        <v>0</v>
      </c>
    </row>
    <row r="22" ht="19.5" customHeight="1" spans="1:9">
      <c r="A22" s="221" t="s">
        <v>363</v>
      </c>
      <c r="B22" s="221" t="s">
        <v>364</v>
      </c>
      <c r="C22" s="224">
        <v>0</v>
      </c>
      <c r="D22" s="221" t="s">
        <v>365</v>
      </c>
      <c r="E22" s="221" t="s">
        <v>366</v>
      </c>
      <c r="F22" s="224">
        <v>300</v>
      </c>
      <c r="G22" s="221" t="s">
        <v>367</v>
      </c>
      <c r="H22" s="221" t="s">
        <v>368</v>
      </c>
      <c r="I22" s="224">
        <v>0</v>
      </c>
    </row>
    <row r="23" ht="19.5" customHeight="1" spans="1:9">
      <c r="A23" s="221" t="s">
        <v>369</v>
      </c>
      <c r="B23" s="221" t="s">
        <v>370</v>
      </c>
      <c r="C23" s="224">
        <v>0</v>
      </c>
      <c r="D23" s="221" t="s">
        <v>371</v>
      </c>
      <c r="E23" s="221" t="s">
        <v>372</v>
      </c>
      <c r="F23" s="224">
        <v>0</v>
      </c>
      <c r="G23" s="221" t="s">
        <v>373</v>
      </c>
      <c r="H23" s="221" t="s">
        <v>374</v>
      </c>
      <c r="I23" s="224">
        <v>0</v>
      </c>
    </row>
    <row r="24" ht="19.5" customHeight="1" spans="1:9">
      <c r="A24" s="221" t="s">
        <v>375</v>
      </c>
      <c r="B24" s="221" t="s">
        <v>376</v>
      </c>
      <c r="C24" s="224">
        <v>0</v>
      </c>
      <c r="D24" s="221" t="s">
        <v>377</v>
      </c>
      <c r="E24" s="221" t="s">
        <v>378</v>
      </c>
      <c r="F24" s="224">
        <v>0</v>
      </c>
      <c r="G24" s="221" t="s">
        <v>379</v>
      </c>
      <c r="H24" s="221" t="s">
        <v>380</v>
      </c>
      <c r="I24" s="224">
        <v>0</v>
      </c>
    </row>
    <row r="25" ht="19.5" customHeight="1" spans="1:9">
      <c r="A25" s="221" t="s">
        <v>381</v>
      </c>
      <c r="B25" s="221" t="s">
        <v>382</v>
      </c>
      <c r="C25" s="224">
        <v>7884</v>
      </c>
      <c r="D25" s="221" t="s">
        <v>383</v>
      </c>
      <c r="E25" s="221" t="s">
        <v>384</v>
      </c>
      <c r="F25" s="224">
        <v>0</v>
      </c>
      <c r="G25" s="221" t="s">
        <v>385</v>
      </c>
      <c r="H25" s="221" t="s">
        <v>386</v>
      </c>
      <c r="I25" s="224">
        <v>0</v>
      </c>
    </row>
    <row r="26" ht="19.5" customHeight="1" spans="1:9">
      <c r="A26" s="221" t="s">
        <v>387</v>
      </c>
      <c r="B26" s="221" t="s">
        <v>388</v>
      </c>
      <c r="C26" s="224">
        <v>112632</v>
      </c>
      <c r="D26" s="221" t="s">
        <v>389</v>
      </c>
      <c r="E26" s="221" t="s">
        <v>390</v>
      </c>
      <c r="F26" s="224">
        <v>0</v>
      </c>
      <c r="G26" s="221" t="s">
        <v>391</v>
      </c>
      <c r="H26" s="221" t="s">
        <v>392</v>
      </c>
      <c r="I26" s="224">
        <v>0</v>
      </c>
    </row>
    <row r="27" ht="19.5" customHeight="1" spans="1:9">
      <c r="A27" s="221" t="s">
        <v>393</v>
      </c>
      <c r="B27" s="221" t="s">
        <v>394</v>
      </c>
      <c r="C27" s="224">
        <v>0</v>
      </c>
      <c r="D27" s="221" t="s">
        <v>395</v>
      </c>
      <c r="E27" s="221" t="s">
        <v>396</v>
      </c>
      <c r="F27" s="224">
        <v>12000</v>
      </c>
      <c r="G27" s="221" t="s">
        <v>397</v>
      </c>
      <c r="H27" s="221" t="s">
        <v>398</v>
      </c>
      <c r="I27" s="224">
        <v>0</v>
      </c>
    </row>
    <row r="28" ht="19.5" customHeight="1" spans="1:9">
      <c r="A28" s="221" t="s">
        <v>399</v>
      </c>
      <c r="B28" s="221" t="s">
        <v>400</v>
      </c>
      <c r="C28" s="224">
        <v>0</v>
      </c>
      <c r="D28" s="221" t="s">
        <v>401</v>
      </c>
      <c r="E28" s="221" t="s">
        <v>402</v>
      </c>
      <c r="F28" s="224">
        <v>0</v>
      </c>
      <c r="G28" s="221" t="s">
        <v>403</v>
      </c>
      <c r="H28" s="221" t="s">
        <v>404</v>
      </c>
      <c r="I28" s="224">
        <v>0</v>
      </c>
    </row>
    <row r="29" ht="19.5" customHeight="1" spans="1:9">
      <c r="A29" s="221" t="s">
        <v>405</v>
      </c>
      <c r="B29" s="221" t="s">
        <v>406</v>
      </c>
      <c r="C29" s="224">
        <v>0</v>
      </c>
      <c r="D29" s="221" t="s">
        <v>407</v>
      </c>
      <c r="E29" s="221" t="s">
        <v>408</v>
      </c>
      <c r="F29" s="224">
        <v>133505.52</v>
      </c>
      <c r="G29" s="221" t="s">
        <v>409</v>
      </c>
      <c r="H29" s="221" t="s">
        <v>410</v>
      </c>
      <c r="I29" s="224">
        <v>0</v>
      </c>
    </row>
    <row r="30" ht="19.5" customHeight="1" spans="1:9">
      <c r="A30" s="221" t="s">
        <v>411</v>
      </c>
      <c r="B30" s="221" t="s">
        <v>412</v>
      </c>
      <c r="C30" s="224">
        <v>0</v>
      </c>
      <c r="D30" s="221" t="s">
        <v>413</v>
      </c>
      <c r="E30" s="221" t="s">
        <v>414</v>
      </c>
      <c r="F30" s="224">
        <v>0</v>
      </c>
      <c r="G30" s="221" t="s">
        <v>415</v>
      </c>
      <c r="H30" s="221" t="s">
        <v>416</v>
      </c>
      <c r="I30" s="224">
        <v>0</v>
      </c>
    </row>
    <row r="31" ht="19.5" customHeight="1" spans="1:9">
      <c r="A31" s="221" t="s">
        <v>417</v>
      </c>
      <c r="B31" s="221" t="s">
        <v>418</v>
      </c>
      <c r="C31" s="224">
        <v>0</v>
      </c>
      <c r="D31" s="221" t="s">
        <v>419</v>
      </c>
      <c r="E31" s="221" t="s">
        <v>420</v>
      </c>
      <c r="F31" s="224">
        <v>43669.98</v>
      </c>
      <c r="G31" s="221" t="s">
        <v>421</v>
      </c>
      <c r="H31" s="221" t="s">
        <v>422</v>
      </c>
      <c r="I31" s="224">
        <v>0</v>
      </c>
    </row>
    <row r="32" ht="19.5" customHeight="1" spans="1:9">
      <c r="A32" s="221" t="s">
        <v>423</v>
      </c>
      <c r="B32" s="221" t="s">
        <v>424</v>
      </c>
      <c r="C32" s="224">
        <v>0</v>
      </c>
      <c r="D32" s="221" t="s">
        <v>425</v>
      </c>
      <c r="E32" s="221" t="s">
        <v>426</v>
      </c>
      <c r="F32" s="224">
        <v>174200</v>
      </c>
      <c r="G32" s="221" t="s">
        <v>427</v>
      </c>
      <c r="H32" s="221" t="s">
        <v>428</v>
      </c>
      <c r="I32" s="224">
        <v>0</v>
      </c>
    </row>
    <row r="33" ht="19.5" customHeight="1" spans="1:9">
      <c r="A33" s="221" t="s">
        <v>429</v>
      </c>
      <c r="B33" s="221" t="s">
        <v>430</v>
      </c>
      <c r="C33" s="224">
        <v>0</v>
      </c>
      <c r="D33" s="221" t="s">
        <v>431</v>
      </c>
      <c r="E33" s="221" t="s">
        <v>432</v>
      </c>
      <c r="F33" s="224">
        <v>0</v>
      </c>
      <c r="G33" s="221" t="s">
        <v>433</v>
      </c>
      <c r="H33" s="221" t="s">
        <v>434</v>
      </c>
      <c r="I33" s="224">
        <v>0</v>
      </c>
    </row>
    <row r="34" ht="19.5" customHeight="1" spans="1:9">
      <c r="A34" s="221"/>
      <c r="B34" s="221"/>
      <c r="C34" s="256"/>
      <c r="D34" s="221" t="s">
        <v>435</v>
      </c>
      <c r="E34" s="221" t="s">
        <v>436</v>
      </c>
      <c r="F34" s="224">
        <v>0</v>
      </c>
      <c r="G34" s="221" t="s">
        <v>437</v>
      </c>
      <c r="H34" s="221" t="s">
        <v>438</v>
      </c>
      <c r="I34" s="224">
        <v>0</v>
      </c>
    </row>
    <row r="35" ht="19.5" customHeight="1" spans="1:9">
      <c r="A35" s="221"/>
      <c r="B35" s="221"/>
      <c r="C35" s="256"/>
      <c r="D35" s="221" t="s">
        <v>439</v>
      </c>
      <c r="E35" s="221" t="s">
        <v>440</v>
      </c>
      <c r="F35" s="224">
        <v>0</v>
      </c>
      <c r="G35" s="221" t="s">
        <v>441</v>
      </c>
      <c r="H35" s="221" t="s">
        <v>442</v>
      </c>
      <c r="I35" s="224">
        <v>0</v>
      </c>
    </row>
    <row r="36" ht="19.5" customHeight="1" spans="1:9">
      <c r="A36" s="221"/>
      <c r="B36" s="221"/>
      <c r="C36" s="256"/>
      <c r="D36" s="221" t="s">
        <v>443</v>
      </c>
      <c r="E36" s="221" t="s">
        <v>444</v>
      </c>
      <c r="F36" s="224">
        <v>0</v>
      </c>
      <c r="G36" s="221"/>
      <c r="H36" s="221"/>
      <c r="I36" s="256"/>
    </row>
    <row r="37" ht="19.5" customHeight="1" spans="1:9">
      <c r="A37" s="221"/>
      <c r="B37" s="221"/>
      <c r="C37" s="256"/>
      <c r="D37" s="221" t="s">
        <v>445</v>
      </c>
      <c r="E37" s="221" t="s">
        <v>446</v>
      </c>
      <c r="F37" s="224">
        <v>0</v>
      </c>
      <c r="G37" s="221"/>
      <c r="H37" s="221"/>
      <c r="I37" s="256"/>
    </row>
    <row r="38" ht="19.5" customHeight="1" spans="1:9">
      <c r="A38" s="221"/>
      <c r="B38" s="221"/>
      <c r="C38" s="256"/>
      <c r="D38" s="221" t="s">
        <v>447</v>
      </c>
      <c r="E38" s="221" t="s">
        <v>448</v>
      </c>
      <c r="F38" s="224">
        <v>0</v>
      </c>
      <c r="G38" s="221"/>
      <c r="H38" s="221"/>
      <c r="I38" s="256"/>
    </row>
    <row r="39" ht="19.5" customHeight="1" spans="1:9">
      <c r="A39" s="221"/>
      <c r="B39" s="221"/>
      <c r="C39" s="256"/>
      <c r="D39" s="221" t="s">
        <v>449</v>
      </c>
      <c r="E39" s="221" t="s">
        <v>450</v>
      </c>
      <c r="F39" s="224">
        <v>0</v>
      </c>
      <c r="G39" s="221"/>
      <c r="H39" s="221"/>
      <c r="I39" s="256"/>
    </row>
    <row r="40" ht="19.5" customHeight="1" spans="1:9">
      <c r="A40" s="220" t="s">
        <v>451</v>
      </c>
      <c r="B40" s="220"/>
      <c r="C40" s="224">
        <v>13686348.46</v>
      </c>
      <c r="D40" s="220" t="s">
        <v>452</v>
      </c>
      <c r="E40" s="220"/>
      <c r="F40" s="220"/>
      <c r="G40" s="220"/>
      <c r="H40" s="220"/>
      <c r="I40" s="224">
        <v>555004.4</v>
      </c>
    </row>
    <row r="41" ht="19.5" customHeight="1" spans="1:9">
      <c r="A41" s="254" t="s">
        <v>453</v>
      </c>
      <c r="B41" s="254"/>
      <c r="C41" s="254"/>
      <c r="D41" s="254"/>
      <c r="E41" s="254"/>
      <c r="F41" s="254"/>
      <c r="G41" s="254"/>
      <c r="H41" s="254"/>
      <c r="I41" s="2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9" workbookViewId="0">
      <selection activeCell="A1" sqref="A1"/>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252" t="s">
        <v>454</v>
      </c>
    </row>
    <row r="2" spans="12:12">
      <c r="L2" s="253" t="s">
        <v>455</v>
      </c>
    </row>
    <row r="3" spans="1:12">
      <c r="A3" s="253" t="s">
        <v>2</v>
      </c>
      <c r="L3" s="253" t="s">
        <v>3</v>
      </c>
    </row>
    <row r="4" ht="15" customHeight="1" spans="1:12">
      <c r="A4" s="220" t="s">
        <v>456</v>
      </c>
      <c r="B4" s="220"/>
      <c r="C4" s="220"/>
      <c r="D4" s="220"/>
      <c r="E4" s="220"/>
      <c r="F4" s="220"/>
      <c r="G4" s="220"/>
      <c r="H4" s="220"/>
      <c r="I4" s="220"/>
      <c r="J4" s="220"/>
      <c r="K4" s="220"/>
      <c r="L4" s="220"/>
    </row>
    <row r="5" ht="15" customHeight="1" spans="1:12">
      <c r="A5" s="220" t="s">
        <v>272</v>
      </c>
      <c r="B5" s="220" t="s">
        <v>123</v>
      </c>
      <c r="C5" s="220" t="s">
        <v>8</v>
      </c>
      <c r="D5" s="220" t="s">
        <v>272</v>
      </c>
      <c r="E5" s="220" t="s">
        <v>123</v>
      </c>
      <c r="F5" s="220" t="s">
        <v>8</v>
      </c>
      <c r="G5" s="220" t="s">
        <v>272</v>
      </c>
      <c r="H5" s="220" t="s">
        <v>123</v>
      </c>
      <c r="I5" s="220" t="s">
        <v>8</v>
      </c>
      <c r="J5" s="220" t="s">
        <v>272</v>
      </c>
      <c r="K5" s="220" t="s">
        <v>123</v>
      </c>
      <c r="L5" s="220" t="s">
        <v>8</v>
      </c>
    </row>
    <row r="6" ht="15" customHeight="1" spans="1:12">
      <c r="A6" s="221" t="s">
        <v>273</v>
      </c>
      <c r="B6" s="221" t="s">
        <v>274</v>
      </c>
      <c r="C6" s="224">
        <v>0</v>
      </c>
      <c r="D6" s="221" t="s">
        <v>275</v>
      </c>
      <c r="E6" s="221" t="s">
        <v>276</v>
      </c>
      <c r="F6" s="224">
        <v>16528013.32</v>
      </c>
      <c r="G6" s="221" t="s">
        <v>457</v>
      </c>
      <c r="H6" s="221" t="s">
        <v>458</v>
      </c>
      <c r="I6" s="224">
        <v>0</v>
      </c>
      <c r="J6" s="221" t="s">
        <v>459</v>
      </c>
      <c r="K6" s="221" t="s">
        <v>460</v>
      </c>
      <c r="L6" s="224">
        <v>0</v>
      </c>
    </row>
    <row r="7" ht="15" customHeight="1" spans="1:12">
      <c r="A7" s="221" t="s">
        <v>279</v>
      </c>
      <c r="B7" s="221" t="s">
        <v>280</v>
      </c>
      <c r="C7" s="224">
        <v>0</v>
      </c>
      <c r="D7" s="221" t="s">
        <v>281</v>
      </c>
      <c r="E7" s="221" t="s">
        <v>282</v>
      </c>
      <c r="F7" s="224">
        <v>2933787.38</v>
      </c>
      <c r="G7" s="221" t="s">
        <v>461</v>
      </c>
      <c r="H7" s="221" t="s">
        <v>284</v>
      </c>
      <c r="I7" s="224">
        <v>0</v>
      </c>
      <c r="J7" s="221" t="s">
        <v>462</v>
      </c>
      <c r="K7" s="221" t="s">
        <v>386</v>
      </c>
      <c r="L7" s="224">
        <v>0</v>
      </c>
    </row>
    <row r="8" ht="15" customHeight="1" spans="1:12">
      <c r="A8" s="221" t="s">
        <v>285</v>
      </c>
      <c r="B8" s="221" t="s">
        <v>286</v>
      </c>
      <c r="C8" s="224">
        <v>0</v>
      </c>
      <c r="D8" s="221" t="s">
        <v>287</v>
      </c>
      <c r="E8" s="221" t="s">
        <v>288</v>
      </c>
      <c r="F8" s="224">
        <v>0</v>
      </c>
      <c r="G8" s="221" t="s">
        <v>463</v>
      </c>
      <c r="H8" s="221" t="s">
        <v>290</v>
      </c>
      <c r="I8" s="224">
        <v>0</v>
      </c>
      <c r="J8" s="221" t="s">
        <v>464</v>
      </c>
      <c r="K8" s="221" t="s">
        <v>410</v>
      </c>
      <c r="L8" s="224">
        <v>0</v>
      </c>
    </row>
    <row r="9" ht="15" customHeight="1" spans="1:12">
      <c r="A9" s="221" t="s">
        <v>291</v>
      </c>
      <c r="B9" s="221" t="s">
        <v>292</v>
      </c>
      <c r="C9" s="224">
        <v>0</v>
      </c>
      <c r="D9" s="221" t="s">
        <v>293</v>
      </c>
      <c r="E9" s="221" t="s">
        <v>294</v>
      </c>
      <c r="F9" s="224">
        <v>0</v>
      </c>
      <c r="G9" s="221" t="s">
        <v>465</v>
      </c>
      <c r="H9" s="221" t="s">
        <v>296</v>
      </c>
      <c r="I9" s="224">
        <v>0</v>
      </c>
      <c r="J9" s="221" t="s">
        <v>379</v>
      </c>
      <c r="K9" s="221" t="s">
        <v>380</v>
      </c>
      <c r="L9" s="224">
        <v>0</v>
      </c>
    </row>
    <row r="10" ht="15" customHeight="1" spans="1:12">
      <c r="A10" s="221" t="s">
        <v>297</v>
      </c>
      <c r="B10" s="221" t="s">
        <v>298</v>
      </c>
      <c r="C10" s="224">
        <v>0</v>
      </c>
      <c r="D10" s="221" t="s">
        <v>299</v>
      </c>
      <c r="E10" s="221" t="s">
        <v>300</v>
      </c>
      <c r="F10" s="224">
        <v>0</v>
      </c>
      <c r="G10" s="221" t="s">
        <v>466</v>
      </c>
      <c r="H10" s="221" t="s">
        <v>302</v>
      </c>
      <c r="I10" s="224">
        <v>0</v>
      </c>
      <c r="J10" s="221" t="s">
        <v>385</v>
      </c>
      <c r="K10" s="221" t="s">
        <v>386</v>
      </c>
      <c r="L10" s="224">
        <v>0</v>
      </c>
    </row>
    <row r="11" ht="15" customHeight="1" spans="1:12">
      <c r="A11" s="221" t="s">
        <v>303</v>
      </c>
      <c r="B11" s="221" t="s">
        <v>304</v>
      </c>
      <c r="C11" s="224">
        <v>0</v>
      </c>
      <c r="D11" s="221" t="s">
        <v>305</v>
      </c>
      <c r="E11" s="221" t="s">
        <v>306</v>
      </c>
      <c r="F11" s="224">
        <v>0</v>
      </c>
      <c r="G11" s="221" t="s">
        <v>467</v>
      </c>
      <c r="H11" s="221" t="s">
        <v>308</v>
      </c>
      <c r="I11" s="224">
        <v>0</v>
      </c>
      <c r="J11" s="221" t="s">
        <v>391</v>
      </c>
      <c r="K11" s="221" t="s">
        <v>392</v>
      </c>
      <c r="L11" s="224">
        <v>0</v>
      </c>
    </row>
    <row r="12" ht="15" customHeight="1" spans="1:12">
      <c r="A12" s="221" t="s">
        <v>309</v>
      </c>
      <c r="B12" s="221" t="s">
        <v>310</v>
      </c>
      <c r="C12" s="224">
        <v>0</v>
      </c>
      <c r="D12" s="221" t="s">
        <v>311</v>
      </c>
      <c r="E12" s="221" t="s">
        <v>312</v>
      </c>
      <c r="F12" s="224">
        <v>29486.99</v>
      </c>
      <c r="G12" s="221" t="s">
        <v>468</v>
      </c>
      <c r="H12" s="221" t="s">
        <v>314</v>
      </c>
      <c r="I12" s="224">
        <v>0</v>
      </c>
      <c r="J12" s="221" t="s">
        <v>397</v>
      </c>
      <c r="K12" s="221" t="s">
        <v>398</v>
      </c>
      <c r="L12" s="224">
        <v>0</v>
      </c>
    </row>
    <row r="13" ht="15" customHeight="1" spans="1:12">
      <c r="A13" s="221" t="s">
        <v>315</v>
      </c>
      <c r="B13" s="221" t="s">
        <v>316</v>
      </c>
      <c r="C13" s="224">
        <v>0</v>
      </c>
      <c r="D13" s="221" t="s">
        <v>317</v>
      </c>
      <c r="E13" s="221" t="s">
        <v>318</v>
      </c>
      <c r="F13" s="224">
        <v>1548</v>
      </c>
      <c r="G13" s="221" t="s">
        <v>469</v>
      </c>
      <c r="H13" s="221" t="s">
        <v>320</v>
      </c>
      <c r="I13" s="224">
        <v>0</v>
      </c>
      <c r="J13" s="221" t="s">
        <v>403</v>
      </c>
      <c r="K13" s="221" t="s">
        <v>404</v>
      </c>
      <c r="L13" s="224">
        <v>0</v>
      </c>
    </row>
    <row r="14" ht="15" customHeight="1" spans="1:12">
      <c r="A14" s="221" t="s">
        <v>321</v>
      </c>
      <c r="B14" s="221" t="s">
        <v>322</v>
      </c>
      <c r="C14" s="224">
        <v>0</v>
      </c>
      <c r="D14" s="221" t="s">
        <v>323</v>
      </c>
      <c r="E14" s="221" t="s">
        <v>324</v>
      </c>
      <c r="F14" s="224">
        <v>0</v>
      </c>
      <c r="G14" s="221" t="s">
        <v>470</v>
      </c>
      <c r="H14" s="221" t="s">
        <v>350</v>
      </c>
      <c r="I14" s="224">
        <v>0</v>
      </c>
      <c r="J14" s="221" t="s">
        <v>409</v>
      </c>
      <c r="K14" s="221" t="s">
        <v>410</v>
      </c>
      <c r="L14" s="224">
        <v>0</v>
      </c>
    </row>
    <row r="15" ht="15" customHeight="1" spans="1:12">
      <c r="A15" s="221" t="s">
        <v>327</v>
      </c>
      <c r="B15" s="221" t="s">
        <v>328</v>
      </c>
      <c r="C15" s="224">
        <v>0</v>
      </c>
      <c r="D15" s="221" t="s">
        <v>329</v>
      </c>
      <c r="E15" s="221" t="s">
        <v>330</v>
      </c>
      <c r="F15" s="224">
        <v>0</v>
      </c>
      <c r="G15" s="221" t="s">
        <v>471</v>
      </c>
      <c r="H15" s="221" t="s">
        <v>356</v>
      </c>
      <c r="I15" s="224">
        <v>0</v>
      </c>
      <c r="J15" s="221" t="s">
        <v>472</v>
      </c>
      <c r="K15" s="221" t="s">
        <v>473</v>
      </c>
      <c r="L15" s="224">
        <v>0</v>
      </c>
    </row>
    <row r="16" ht="15" customHeight="1" spans="1:12">
      <c r="A16" s="221" t="s">
        <v>333</v>
      </c>
      <c r="B16" s="221" t="s">
        <v>334</v>
      </c>
      <c r="C16" s="224">
        <v>0</v>
      </c>
      <c r="D16" s="221" t="s">
        <v>335</v>
      </c>
      <c r="E16" s="221" t="s">
        <v>336</v>
      </c>
      <c r="F16" s="224">
        <v>198504</v>
      </c>
      <c r="G16" s="221" t="s">
        <v>474</v>
      </c>
      <c r="H16" s="221" t="s">
        <v>362</v>
      </c>
      <c r="I16" s="224">
        <v>0</v>
      </c>
      <c r="J16" s="221" t="s">
        <v>475</v>
      </c>
      <c r="K16" s="221" t="s">
        <v>476</v>
      </c>
      <c r="L16" s="224">
        <v>0</v>
      </c>
    </row>
    <row r="17" ht="15" customHeight="1" spans="1:12">
      <c r="A17" s="221" t="s">
        <v>339</v>
      </c>
      <c r="B17" s="221" t="s">
        <v>340</v>
      </c>
      <c r="C17" s="224">
        <v>0</v>
      </c>
      <c r="D17" s="221" t="s">
        <v>341</v>
      </c>
      <c r="E17" s="221" t="s">
        <v>342</v>
      </c>
      <c r="F17" s="224">
        <v>0</v>
      </c>
      <c r="G17" s="221" t="s">
        <v>477</v>
      </c>
      <c r="H17" s="221" t="s">
        <v>368</v>
      </c>
      <c r="I17" s="224">
        <v>0</v>
      </c>
      <c r="J17" s="221" t="s">
        <v>478</v>
      </c>
      <c r="K17" s="221" t="s">
        <v>479</v>
      </c>
      <c r="L17" s="224">
        <v>0</v>
      </c>
    </row>
    <row r="18" ht="15" customHeight="1" spans="1:12">
      <c r="A18" s="221" t="s">
        <v>345</v>
      </c>
      <c r="B18" s="221" t="s">
        <v>346</v>
      </c>
      <c r="C18" s="224">
        <v>0</v>
      </c>
      <c r="D18" s="221" t="s">
        <v>347</v>
      </c>
      <c r="E18" s="221" t="s">
        <v>348</v>
      </c>
      <c r="F18" s="224">
        <v>72750</v>
      </c>
      <c r="G18" s="221" t="s">
        <v>480</v>
      </c>
      <c r="H18" s="221" t="s">
        <v>481</v>
      </c>
      <c r="I18" s="224">
        <v>0</v>
      </c>
      <c r="J18" s="221" t="s">
        <v>482</v>
      </c>
      <c r="K18" s="221" t="s">
        <v>483</v>
      </c>
      <c r="L18" s="224">
        <v>0</v>
      </c>
    </row>
    <row r="19" ht="15" customHeight="1" spans="1:12">
      <c r="A19" s="221" t="s">
        <v>351</v>
      </c>
      <c r="B19" s="221" t="s">
        <v>352</v>
      </c>
      <c r="C19" s="224">
        <v>0</v>
      </c>
      <c r="D19" s="221" t="s">
        <v>353</v>
      </c>
      <c r="E19" s="221" t="s">
        <v>354</v>
      </c>
      <c r="F19" s="224">
        <v>0</v>
      </c>
      <c r="G19" s="221" t="s">
        <v>277</v>
      </c>
      <c r="H19" s="221" t="s">
        <v>278</v>
      </c>
      <c r="I19" s="224">
        <v>5289100</v>
      </c>
      <c r="J19" s="221" t="s">
        <v>415</v>
      </c>
      <c r="K19" s="221" t="s">
        <v>416</v>
      </c>
      <c r="L19" s="224">
        <v>0</v>
      </c>
    </row>
    <row r="20" ht="15" customHeight="1" spans="1:12">
      <c r="A20" s="221" t="s">
        <v>357</v>
      </c>
      <c r="B20" s="221" t="s">
        <v>358</v>
      </c>
      <c r="C20" s="224">
        <v>4340836.4</v>
      </c>
      <c r="D20" s="221" t="s">
        <v>359</v>
      </c>
      <c r="E20" s="221" t="s">
        <v>360</v>
      </c>
      <c r="F20" s="224">
        <v>0</v>
      </c>
      <c r="G20" s="221" t="s">
        <v>283</v>
      </c>
      <c r="H20" s="221" t="s">
        <v>284</v>
      </c>
      <c r="I20" s="224">
        <v>0</v>
      </c>
      <c r="J20" s="221" t="s">
        <v>421</v>
      </c>
      <c r="K20" s="221" t="s">
        <v>422</v>
      </c>
      <c r="L20" s="224">
        <v>0</v>
      </c>
    </row>
    <row r="21" ht="15" customHeight="1" spans="1:12">
      <c r="A21" s="221" t="s">
        <v>363</v>
      </c>
      <c r="B21" s="221" t="s">
        <v>364</v>
      </c>
      <c r="C21" s="224">
        <v>0</v>
      </c>
      <c r="D21" s="221" t="s">
        <v>365</v>
      </c>
      <c r="E21" s="221" t="s">
        <v>366</v>
      </c>
      <c r="F21" s="224">
        <v>0</v>
      </c>
      <c r="G21" s="221" t="s">
        <v>289</v>
      </c>
      <c r="H21" s="221" t="s">
        <v>290</v>
      </c>
      <c r="I21" s="224">
        <v>292300</v>
      </c>
      <c r="J21" s="221" t="s">
        <v>427</v>
      </c>
      <c r="K21" s="221" t="s">
        <v>428</v>
      </c>
      <c r="L21" s="224">
        <v>0</v>
      </c>
    </row>
    <row r="22" ht="15" customHeight="1" spans="1:12">
      <c r="A22" s="221" t="s">
        <v>369</v>
      </c>
      <c r="B22" s="221" t="s">
        <v>370</v>
      </c>
      <c r="C22" s="224">
        <v>0</v>
      </c>
      <c r="D22" s="221" t="s">
        <v>371</v>
      </c>
      <c r="E22" s="221" t="s">
        <v>372</v>
      </c>
      <c r="F22" s="224">
        <v>565</v>
      </c>
      <c r="G22" s="221" t="s">
        <v>295</v>
      </c>
      <c r="H22" s="221" t="s">
        <v>296</v>
      </c>
      <c r="I22" s="224">
        <v>0</v>
      </c>
      <c r="J22" s="221" t="s">
        <v>433</v>
      </c>
      <c r="K22" s="221" t="s">
        <v>434</v>
      </c>
      <c r="L22" s="224">
        <v>0</v>
      </c>
    </row>
    <row r="23" ht="15" customHeight="1" spans="1:12">
      <c r="A23" s="221" t="s">
        <v>375</v>
      </c>
      <c r="B23" s="221" t="s">
        <v>376</v>
      </c>
      <c r="C23" s="224">
        <v>0</v>
      </c>
      <c r="D23" s="221" t="s">
        <v>377</v>
      </c>
      <c r="E23" s="221" t="s">
        <v>378</v>
      </c>
      <c r="F23" s="224">
        <v>0</v>
      </c>
      <c r="G23" s="221" t="s">
        <v>301</v>
      </c>
      <c r="H23" s="221" t="s">
        <v>302</v>
      </c>
      <c r="I23" s="224">
        <v>4796800</v>
      </c>
      <c r="J23" s="221" t="s">
        <v>437</v>
      </c>
      <c r="K23" s="221" t="s">
        <v>438</v>
      </c>
      <c r="L23" s="224">
        <v>0</v>
      </c>
    </row>
    <row r="24" ht="15" customHeight="1" spans="1:12">
      <c r="A24" s="221" t="s">
        <v>381</v>
      </c>
      <c r="B24" s="221" t="s">
        <v>382</v>
      </c>
      <c r="C24" s="224">
        <v>0</v>
      </c>
      <c r="D24" s="221" t="s">
        <v>383</v>
      </c>
      <c r="E24" s="221" t="s">
        <v>384</v>
      </c>
      <c r="F24" s="224">
        <v>0</v>
      </c>
      <c r="G24" s="221" t="s">
        <v>307</v>
      </c>
      <c r="H24" s="221" t="s">
        <v>308</v>
      </c>
      <c r="I24" s="224">
        <v>0</v>
      </c>
      <c r="J24" s="221" t="s">
        <v>441</v>
      </c>
      <c r="K24" s="221" t="s">
        <v>442</v>
      </c>
      <c r="L24" s="224">
        <v>0</v>
      </c>
    </row>
    <row r="25" ht="15" customHeight="1" spans="1:12">
      <c r="A25" s="221" t="s">
        <v>387</v>
      </c>
      <c r="B25" s="221" t="s">
        <v>388</v>
      </c>
      <c r="C25" s="224">
        <v>0</v>
      </c>
      <c r="D25" s="221" t="s">
        <v>389</v>
      </c>
      <c r="E25" s="221" t="s">
        <v>390</v>
      </c>
      <c r="F25" s="224">
        <v>0</v>
      </c>
      <c r="G25" s="221" t="s">
        <v>313</v>
      </c>
      <c r="H25" s="221" t="s">
        <v>314</v>
      </c>
      <c r="I25" s="224">
        <v>0</v>
      </c>
      <c r="J25" s="221"/>
      <c r="K25" s="221"/>
      <c r="L25" s="222"/>
    </row>
    <row r="26" ht="15" customHeight="1" spans="1:12">
      <c r="A26" s="221" t="s">
        <v>393</v>
      </c>
      <c r="B26" s="221" t="s">
        <v>394</v>
      </c>
      <c r="C26" s="224">
        <v>0</v>
      </c>
      <c r="D26" s="221" t="s">
        <v>395</v>
      </c>
      <c r="E26" s="221" t="s">
        <v>396</v>
      </c>
      <c r="F26" s="224">
        <v>12841394.88</v>
      </c>
      <c r="G26" s="221" t="s">
        <v>319</v>
      </c>
      <c r="H26" s="221" t="s">
        <v>320</v>
      </c>
      <c r="I26" s="224">
        <v>0</v>
      </c>
      <c r="J26" s="221"/>
      <c r="K26" s="221"/>
      <c r="L26" s="222"/>
    </row>
    <row r="27" ht="15" customHeight="1" spans="1:12">
      <c r="A27" s="221" t="s">
        <v>399</v>
      </c>
      <c r="B27" s="221" t="s">
        <v>400</v>
      </c>
      <c r="C27" s="224">
        <v>0</v>
      </c>
      <c r="D27" s="221" t="s">
        <v>401</v>
      </c>
      <c r="E27" s="221" t="s">
        <v>402</v>
      </c>
      <c r="F27" s="224">
        <v>151766.5</v>
      </c>
      <c r="G27" s="221" t="s">
        <v>325</v>
      </c>
      <c r="H27" s="221" t="s">
        <v>326</v>
      </c>
      <c r="I27" s="224">
        <v>0</v>
      </c>
      <c r="J27" s="221"/>
      <c r="K27" s="221"/>
      <c r="L27" s="222"/>
    </row>
    <row r="28" ht="15" customHeight="1" spans="1:12">
      <c r="A28" s="221" t="s">
        <v>405</v>
      </c>
      <c r="B28" s="221" t="s">
        <v>406</v>
      </c>
      <c r="C28" s="224">
        <v>0</v>
      </c>
      <c r="D28" s="221" t="s">
        <v>407</v>
      </c>
      <c r="E28" s="221" t="s">
        <v>408</v>
      </c>
      <c r="F28" s="224">
        <v>0</v>
      </c>
      <c r="G28" s="221" t="s">
        <v>331</v>
      </c>
      <c r="H28" s="221" t="s">
        <v>332</v>
      </c>
      <c r="I28" s="224">
        <v>0</v>
      </c>
      <c r="J28" s="221"/>
      <c r="K28" s="221"/>
      <c r="L28" s="222"/>
    </row>
    <row r="29" ht="15" customHeight="1" spans="1:12">
      <c r="A29" s="221" t="s">
        <v>411</v>
      </c>
      <c r="B29" s="221" t="s">
        <v>412</v>
      </c>
      <c r="C29" s="224">
        <v>0</v>
      </c>
      <c r="D29" s="221" t="s">
        <v>413</v>
      </c>
      <c r="E29" s="221" t="s">
        <v>414</v>
      </c>
      <c r="F29" s="224">
        <v>0</v>
      </c>
      <c r="G29" s="221" t="s">
        <v>337</v>
      </c>
      <c r="H29" s="221" t="s">
        <v>338</v>
      </c>
      <c r="I29" s="224">
        <v>0</v>
      </c>
      <c r="J29" s="221"/>
      <c r="K29" s="221"/>
      <c r="L29" s="222"/>
    </row>
    <row r="30" ht="15" customHeight="1" spans="1:12">
      <c r="A30" s="221" t="s">
        <v>417</v>
      </c>
      <c r="B30" s="221" t="s">
        <v>418</v>
      </c>
      <c r="C30" s="224">
        <v>4118305.4</v>
      </c>
      <c r="D30" s="221" t="s">
        <v>419</v>
      </c>
      <c r="E30" s="221" t="s">
        <v>420</v>
      </c>
      <c r="F30" s="224">
        <v>167010.89</v>
      </c>
      <c r="G30" s="221" t="s">
        <v>343</v>
      </c>
      <c r="H30" s="221" t="s">
        <v>344</v>
      </c>
      <c r="I30" s="224">
        <v>0</v>
      </c>
      <c r="J30" s="221"/>
      <c r="K30" s="221"/>
      <c r="L30" s="222"/>
    </row>
    <row r="31" ht="15" customHeight="1" spans="1:12">
      <c r="A31" s="221" t="s">
        <v>423</v>
      </c>
      <c r="B31" s="221" t="s">
        <v>424</v>
      </c>
      <c r="C31" s="224">
        <v>0</v>
      </c>
      <c r="D31" s="221" t="s">
        <v>425</v>
      </c>
      <c r="E31" s="221" t="s">
        <v>426</v>
      </c>
      <c r="F31" s="224">
        <v>69200</v>
      </c>
      <c r="G31" s="221" t="s">
        <v>349</v>
      </c>
      <c r="H31" s="221" t="s">
        <v>350</v>
      </c>
      <c r="I31" s="224">
        <v>0</v>
      </c>
      <c r="J31" s="221"/>
      <c r="K31" s="221"/>
      <c r="L31" s="222"/>
    </row>
    <row r="32" ht="15" customHeight="1" spans="1:12">
      <c r="A32" s="221" t="s">
        <v>429</v>
      </c>
      <c r="B32" s="221" t="s">
        <v>484</v>
      </c>
      <c r="C32" s="224">
        <v>222531</v>
      </c>
      <c r="D32" s="221" t="s">
        <v>431</v>
      </c>
      <c r="E32" s="221" t="s">
        <v>432</v>
      </c>
      <c r="F32" s="224">
        <v>61999.68</v>
      </c>
      <c r="G32" s="221" t="s">
        <v>355</v>
      </c>
      <c r="H32" s="221" t="s">
        <v>356</v>
      </c>
      <c r="I32" s="224">
        <v>0</v>
      </c>
      <c r="J32" s="221"/>
      <c r="K32" s="221"/>
      <c r="L32" s="222"/>
    </row>
    <row r="33" ht="15" customHeight="1" spans="1:12">
      <c r="A33" s="221"/>
      <c r="B33" s="221"/>
      <c r="C33" s="222"/>
      <c r="D33" s="221" t="s">
        <v>435</v>
      </c>
      <c r="E33" s="221" t="s">
        <v>436</v>
      </c>
      <c r="F33" s="224">
        <v>0</v>
      </c>
      <c r="G33" s="221" t="s">
        <v>361</v>
      </c>
      <c r="H33" s="221" t="s">
        <v>362</v>
      </c>
      <c r="I33" s="224">
        <v>0</v>
      </c>
      <c r="J33" s="221"/>
      <c r="K33" s="221"/>
      <c r="L33" s="222"/>
    </row>
    <row r="34" ht="15" customHeight="1" spans="1:12">
      <c r="A34" s="221"/>
      <c r="B34" s="221"/>
      <c r="C34" s="222"/>
      <c r="D34" s="221" t="s">
        <v>439</v>
      </c>
      <c r="E34" s="221" t="s">
        <v>440</v>
      </c>
      <c r="F34" s="224">
        <v>0</v>
      </c>
      <c r="G34" s="221" t="s">
        <v>367</v>
      </c>
      <c r="H34" s="221" t="s">
        <v>368</v>
      </c>
      <c r="I34" s="224">
        <v>0</v>
      </c>
      <c r="J34" s="221"/>
      <c r="K34" s="221"/>
      <c r="L34" s="222"/>
    </row>
    <row r="35" ht="15" customHeight="1" spans="1:12">
      <c r="A35" s="221"/>
      <c r="B35" s="221"/>
      <c r="C35" s="222"/>
      <c r="D35" s="221" t="s">
        <v>443</v>
      </c>
      <c r="E35" s="221" t="s">
        <v>444</v>
      </c>
      <c r="F35" s="224">
        <v>0</v>
      </c>
      <c r="G35" s="221" t="s">
        <v>373</v>
      </c>
      <c r="H35" s="221" t="s">
        <v>374</v>
      </c>
      <c r="I35" s="224">
        <v>200000</v>
      </c>
      <c r="J35" s="221"/>
      <c r="K35" s="221"/>
      <c r="L35" s="222"/>
    </row>
    <row r="36" ht="15" customHeight="1" spans="1:12">
      <c r="A36" s="221"/>
      <c r="B36" s="221"/>
      <c r="C36" s="222"/>
      <c r="D36" s="221" t="s">
        <v>445</v>
      </c>
      <c r="E36" s="221" t="s">
        <v>446</v>
      </c>
      <c r="F36" s="224">
        <v>0</v>
      </c>
      <c r="G36" s="221"/>
      <c r="H36" s="221"/>
      <c r="I36" s="222"/>
      <c r="J36" s="221"/>
      <c r="K36" s="221"/>
      <c r="L36" s="222"/>
    </row>
    <row r="37" ht="15" customHeight="1" spans="1:12">
      <c r="A37" s="221"/>
      <c r="B37" s="221"/>
      <c r="C37" s="222"/>
      <c r="D37" s="221" t="s">
        <v>447</v>
      </c>
      <c r="E37" s="221" t="s">
        <v>448</v>
      </c>
      <c r="F37" s="224">
        <v>0</v>
      </c>
      <c r="G37" s="221"/>
      <c r="H37" s="221"/>
      <c r="I37" s="222"/>
      <c r="J37" s="221"/>
      <c r="K37" s="221"/>
      <c r="L37" s="222"/>
    </row>
    <row r="38" ht="15" customHeight="1" spans="1:12">
      <c r="A38" s="221"/>
      <c r="B38" s="221"/>
      <c r="C38" s="222"/>
      <c r="D38" s="221" t="s">
        <v>449</v>
      </c>
      <c r="E38" s="221" t="s">
        <v>450</v>
      </c>
      <c r="F38" s="224">
        <v>0</v>
      </c>
      <c r="G38" s="221"/>
      <c r="H38" s="221"/>
      <c r="I38" s="222"/>
      <c r="J38" s="221"/>
      <c r="K38" s="221"/>
      <c r="L38" s="222"/>
    </row>
    <row r="39" ht="15" customHeight="1" spans="1:12">
      <c r="A39" s="254" t="s">
        <v>485</v>
      </c>
      <c r="B39" s="254"/>
      <c r="C39" s="254"/>
      <c r="D39" s="254"/>
      <c r="E39" s="254"/>
      <c r="F39" s="254"/>
      <c r="G39" s="254"/>
      <c r="H39" s="254"/>
      <c r="I39" s="254"/>
      <c r="J39" s="254"/>
      <c r="K39" s="254"/>
      <c r="L39" s="25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8"/>
  <sheetViews>
    <sheetView workbookViewId="0">
      <selection activeCell="A17" sqref="A17:P17"/>
    </sheetView>
  </sheetViews>
  <sheetFormatPr defaultColWidth="9" defaultRowHeight="13.5"/>
  <sheetData>
    <row r="1" ht="22.5" spans="1:20">
      <c r="A1" s="164" t="s">
        <v>486</v>
      </c>
      <c r="B1" s="164"/>
      <c r="C1" s="164"/>
      <c r="D1" s="164"/>
      <c r="E1" s="164"/>
      <c r="F1" s="164"/>
      <c r="G1" s="164"/>
      <c r="H1" s="164"/>
      <c r="I1" s="164"/>
      <c r="J1" s="164"/>
      <c r="K1" s="164"/>
      <c r="L1" s="164"/>
      <c r="M1" s="164"/>
      <c r="N1" s="164"/>
      <c r="O1" s="164"/>
      <c r="P1" s="164"/>
      <c r="Q1" s="164"/>
      <c r="R1" s="164"/>
      <c r="S1" s="164"/>
      <c r="T1" s="164"/>
    </row>
    <row r="2" ht="14.25" spans="1:20">
      <c r="A2" s="232"/>
      <c r="B2" s="232"/>
      <c r="C2" s="232"/>
      <c r="D2" s="232"/>
      <c r="E2" s="232"/>
      <c r="F2" s="232"/>
      <c r="G2" s="232"/>
      <c r="H2" s="232"/>
      <c r="I2" s="232"/>
      <c r="J2" s="232"/>
      <c r="K2" s="232"/>
      <c r="L2" s="232"/>
      <c r="M2" s="232"/>
      <c r="N2" s="232"/>
      <c r="O2" s="124"/>
      <c r="P2" s="247"/>
      <c r="Q2" s="246"/>
      <c r="R2" s="246"/>
      <c r="S2" s="246"/>
      <c r="T2" s="167" t="s">
        <v>487</v>
      </c>
    </row>
    <row r="3" ht="14.25" spans="1:20">
      <c r="A3" s="233" t="s">
        <v>2</v>
      </c>
      <c r="B3" s="233"/>
      <c r="C3" s="233"/>
      <c r="D3" s="233"/>
      <c r="E3" s="232"/>
      <c r="F3" s="232"/>
      <c r="G3" s="232"/>
      <c r="H3" s="232"/>
      <c r="I3" s="232"/>
      <c r="J3" s="232"/>
      <c r="K3" s="232"/>
      <c r="L3" s="232"/>
      <c r="M3" s="232"/>
      <c r="N3" s="232"/>
      <c r="O3" s="124"/>
      <c r="P3" s="247"/>
      <c r="Q3" s="246"/>
      <c r="R3" s="246"/>
      <c r="S3" s="246"/>
      <c r="T3" s="167" t="s">
        <v>488</v>
      </c>
    </row>
    <row r="4" spans="1:20">
      <c r="A4" s="234" t="s">
        <v>6</v>
      </c>
      <c r="B4" s="234"/>
      <c r="C4" s="234" t="s">
        <v>489</v>
      </c>
      <c r="D4" s="234" t="s">
        <v>489</v>
      </c>
      <c r="E4" s="234" t="s">
        <v>242</v>
      </c>
      <c r="F4" s="234"/>
      <c r="G4" s="234"/>
      <c r="H4" s="234" t="s">
        <v>243</v>
      </c>
      <c r="I4" s="234"/>
      <c r="J4" s="234"/>
      <c r="K4" s="234" t="s">
        <v>244</v>
      </c>
      <c r="L4" s="234"/>
      <c r="M4" s="234"/>
      <c r="N4" s="234"/>
      <c r="O4" s="234"/>
      <c r="P4" s="234" t="s">
        <v>107</v>
      </c>
      <c r="Q4" s="234"/>
      <c r="R4" s="234"/>
      <c r="S4" s="234" t="s">
        <v>489</v>
      </c>
      <c r="T4" s="234" t="s">
        <v>489</v>
      </c>
    </row>
    <row r="5" spans="1:20">
      <c r="A5" s="234" t="s">
        <v>122</v>
      </c>
      <c r="B5" s="234"/>
      <c r="C5" s="234"/>
      <c r="D5" s="234" t="s">
        <v>123</v>
      </c>
      <c r="E5" s="234" t="s">
        <v>129</v>
      </c>
      <c r="F5" s="234" t="s">
        <v>245</v>
      </c>
      <c r="G5" s="234" t="s">
        <v>246</v>
      </c>
      <c r="H5" s="234" t="s">
        <v>129</v>
      </c>
      <c r="I5" s="234" t="s">
        <v>207</v>
      </c>
      <c r="J5" s="234" t="s">
        <v>208</v>
      </c>
      <c r="K5" s="234" t="s">
        <v>129</v>
      </c>
      <c r="L5" s="235" t="s">
        <v>207</v>
      </c>
      <c r="M5" s="236"/>
      <c r="N5" s="237"/>
      <c r="O5" s="234" t="s">
        <v>208</v>
      </c>
      <c r="P5" s="234" t="s">
        <v>129</v>
      </c>
      <c r="Q5" s="234" t="s">
        <v>245</v>
      </c>
      <c r="R5" s="249" t="s">
        <v>246</v>
      </c>
      <c r="S5" s="250"/>
      <c r="T5" s="251"/>
    </row>
    <row r="6" spans="1:20">
      <c r="A6" s="234"/>
      <c r="B6" s="234" t="s">
        <v>489</v>
      </c>
      <c r="C6" s="234" t="s">
        <v>489</v>
      </c>
      <c r="D6" s="234" t="s">
        <v>489</v>
      </c>
      <c r="E6" s="234" t="s">
        <v>489</v>
      </c>
      <c r="F6" s="234" t="s">
        <v>489</v>
      </c>
      <c r="G6" s="234" t="s">
        <v>124</v>
      </c>
      <c r="H6" s="234" t="s">
        <v>489</v>
      </c>
      <c r="I6" s="234"/>
      <c r="J6" s="234" t="s">
        <v>124</v>
      </c>
      <c r="K6" s="234" t="s">
        <v>489</v>
      </c>
      <c r="L6" s="238"/>
      <c r="M6" s="239"/>
      <c r="N6" s="240"/>
      <c r="O6" s="234" t="s">
        <v>124</v>
      </c>
      <c r="P6" s="234" t="s">
        <v>489</v>
      </c>
      <c r="Q6" s="234" t="s">
        <v>489</v>
      </c>
      <c r="R6" s="241" t="s">
        <v>124</v>
      </c>
      <c r="S6" s="234" t="s">
        <v>249</v>
      </c>
      <c r="T6" s="234" t="s">
        <v>490</v>
      </c>
    </row>
    <row r="7" spans="1:20">
      <c r="A7" s="234"/>
      <c r="B7" s="234" t="s">
        <v>489</v>
      </c>
      <c r="C7" s="234" t="s">
        <v>489</v>
      </c>
      <c r="D7" s="234" t="s">
        <v>489</v>
      </c>
      <c r="E7" s="234" t="s">
        <v>489</v>
      </c>
      <c r="F7" s="234" t="s">
        <v>489</v>
      </c>
      <c r="G7" s="234" t="s">
        <v>489</v>
      </c>
      <c r="H7" s="234" t="s">
        <v>489</v>
      </c>
      <c r="I7" s="234"/>
      <c r="J7" s="234" t="s">
        <v>489</v>
      </c>
      <c r="K7" s="234" t="s">
        <v>489</v>
      </c>
      <c r="L7" s="248" t="s">
        <v>124</v>
      </c>
      <c r="M7" s="248" t="s">
        <v>248</v>
      </c>
      <c r="N7" s="248" t="s">
        <v>247</v>
      </c>
      <c r="O7" s="234" t="s">
        <v>489</v>
      </c>
      <c r="P7" s="234" t="s">
        <v>489</v>
      </c>
      <c r="Q7" s="234" t="s">
        <v>489</v>
      </c>
      <c r="R7" s="242"/>
      <c r="S7" s="234" t="s">
        <v>489</v>
      </c>
      <c r="T7" s="234" t="s">
        <v>489</v>
      </c>
    </row>
    <row r="8" spans="1:20">
      <c r="A8" s="234" t="s">
        <v>126</v>
      </c>
      <c r="B8" s="234" t="s">
        <v>127</v>
      </c>
      <c r="C8" s="234" t="s">
        <v>128</v>
      </c>
      <c r="D8" s="234"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spans="1:20">
      <c r="A9" s="234"/>
      <c r="B9" s="234" t="s">
        <v>489</v>
      </c>
      <c r="C9" s="234" t="s">
        <v>489</v>
      </c>
      <c r="D9" s="234" t="s">
        <v>129</v>
      </c>
      <c r="E9" s="243"/>
      <c r="F9" s="243"/>
      <c r="G9" s="243"/>
      <c r="H9" s="243"/>
      <c r="I9" s="243"/>
      <c r="J9" s="243"/>
      <c r="K9" s="243"/>
      <c r="L9" s="243"/>
      <c r="M9" s="243"/>
      <c r="N9" s="243"/>
      <c r="O9" s="243"/>
      <c r="P9" s="243"/>
      <c r="Q9" s="243"/>
      <c r="R9" s="243"/>
      <c r="S9" s="243"/>
      <c r="T9" s="243"/>
    </row>
    <row r="10" spans="1:20">
      <c r="A10" s="196" t="s">
        <v>491</v>
      </c>
      <c r="B10" s="196"/>
      <c r="C10" s="196"/>
      <c r="D10" s="196"/>
      <c r="E10" s="243"/>
      <c r="F10" s="243"/>
      <c r="G10" s="243"/>
      <c r="H10" s="243"/>
      <c r="I10" s="243"/>
      <c r="J10" s="243"/>
      <c r="K10" s="243"/>
      <c r="L10" s="243"/>
      <c r="M10" s="243"/>
      <c r="N10" s="243"/>
      <c r="O10" s="243"/>
      <c r="P10" s="243"/>
      <c r="Q10" s="243"/>
      <c r="R10" s="243"/>
      <c r="S10" s="243"/>
      <c r="T10" s="243"/>
    </row>
    <row r="11" spans="1:20">
      <c r="A11" s="196"/>
      <c r="B11" s="196"/>
      <c r="C11" s="196"/>
      <c r="D11" s="196"/>
      <c r="E11" s="243"/>
      <c r="F11" s="243"/>
      <c r="G11" s="243"/>
      <c r="H11" s="243"/>
      <c r="I11" s="243"/>
      <c r="J11" s="243"/>
      <c r="K11" s="243"/>
      <c r="L11" s="243"/>
      <c r="M11" s="243"/>
      <c r="N11" s="243"/>
      <c r="O11" s="243"/>
      <c r="P11" s="243"/>
      <c r="Q11" s="243"/>
      <c r="R11" s="243"/>
      <c r="S11" s="243"/>
      <c r="T11" s="243"/>
    </row>
    <row r="12" spans="1:20">
      <c r="A12" s="196"/>
      <c r="B12" s="196"/>
      <c r="C12" s="196"/>
      <c r="D12" s="196"/>
      <c r="E12" s="243"/>
      <c r="F12" s="243"/>
      <c r="G12" s="243"/>
      <c r="H12" s="243"/>
      <c r="I12" s="243"/>
      <c r="J12" s="243"/>
      <c r="K12" s="243"/>
      <c r="L12" s="243"/>
      <c r="M12" s="243"/>
      <c r="N12" s="243"/>
      <c r="O12" s="243"/>
      <c r="P12" s="243"/>
      <c r="Q12" s="243"/>
      <c r="R12" s="243"/>
      <c r="S12" s="243"/>
      <c r="T12" s="243"/>
    </row>
    <row r="13" spans="1:20">
      <c r="A13" s="196"/>
      <c r="B13" s="196"/>
      <c r="C13" s="196"/>
      <c r="D13" s="196"/>
      <c r="E13" s="243"/>
      <c r="F13" s="243"/>
      <c r="G13" s="243"/>
      <c r="H13" s="243"/>
      <c r="I13" s="243"/>
      <c r="J13" s="243"/>
      <c r="K13" s="243"/>
      <c r="L13" s="243"/>
      <c r="M13" s="243"/>
      <c r="N13" s="243"/>
      <c r="O13" s="243"/>
      <c r="P13" s="243"/>
      <c r="Q13" s="243"/>
      <c r="R13" s="243"/>
      <c r="S13" s="243"/>
      <c r="T13" s="243"/>
    </row>
    <row r="14" spans="1:20">
      <c r="A14" s="196"/>
      <c r="B14" s="196"/>
      <c r="C14" s="196"/>
      <c r="D14" s="196"/>
      <c r="E14" s="243"/>
      <c r="F14" s="243"/>
      <c r="G14" s="243"/>
      <c r="H14" s="243"/>
      <c r="I14" s="243"/>
      <c r="J14" s="243"/>
      <c r="K14" s="243"/>
      <c r="L14" s="243"/>
      <c r="M14" s="243"/>
      <c r="N14" s="243"/>
      <c r="O14" s="243"/>
      <c r="P14" s="243"/>
      <c r="Q14" s="243"/>
      <c r="R14" s="243"/>
      <c r="S14" s="243"/>
      <c r="T14" s="243"/>
    </row>
    <row r="15" spans="1:20">
      <c r="A15" s="196"/>
      <c r="B15" s="196"/>
      <c r="C15" s="196"/>
      <c r="D15" s="196"/>
      <c r="E15" s="243"/>
      <c r="F15" s="243"/>
      <c r="G15" s="243"/>
      <c r="H15" s="243"/>
      <c r="I15" s="243"/>
      <c r="J15" s="243"/>
      <c r="K15" s="243"/>
      <c r="L15" s="243"/>
      <c r="M15" s="243"/>
      <c r="N15" s="243"/>
      <c r="O15" s="243"/>
      <c r="P15" s="243"/>
      <c r="Q15" s="243"/>
      <c r="R15" s="243"/>
      <c r="S15" s="243"/>
      <c r="T15" s="243"/>
    </row>
    <row r="16" spans="1:20">
      <c r="A16" s="196"/>
      <c r="B16" s="196"/>
      <c r="C16" s="196"/>
      <c r="D16" s="196"/>
      <c r="E16" s="243"/>
      <c r="F16" s="243"/>
      <c r="G16" s="243"/>
      <c r="H16" s="243"/>
      <c r="I16" s="243"/>
      <c r="J16" s="243"/>
      <c r="K16" s="243"/>
      <c r="L16" s="243"/>
      <c r="M16" s="243"/>
      <c r="N16" s="243"/>
      <c r="O16" s="243"/>
      <c r="P16" s="243"/>
      <c r="Q16" s="243"/>
      <c r="R16" s="243"/>
      <c r="S16" s="243"/>
      <c r="T16" s="243"/>
    </row>
    <row r="17" spans="1:20">
      <c r="A17" s="244" t="s">
        <v>492</v>
      </c>
      <c r="B17" s="244"/>
      <c r="C17" s="244"/>
      <c r="D17" s="244"/>
      <c r="E17" s="244"/>
      <c r="F17" s="244"/>
      <c r="G17" s="244"/>
      <c r="H17" s="244"/>
      <c r="I17" s="244"/>
      <c r="J17" s="244"/>
      <c r="K17" s="244"/>
      <c r="L17" s="244"/>
      <c r="M17" s="244"/>
      <c r="N17" s="244"/>
      <c r="O17" s="244"/>
      <c r="P17" s="244"/>
      <c r="Q17" s="246"/>
      <c r="R17" s="246"/>
      <c r="S17" s="246"/>
      <c r="T17" s="246"/>
    </row>
    <row r="18" ht="14.25" spans="1:20">
      <c r="A18" s="245"/>
      <c r="B18" s="245"/>
      <c r="C18" s="245"/>
      <c r="D18" s="245"/>
      <c r="E18" s="245"/>
      <c r="F18" s="245"/>
      <c r="G18" s="245"/>
      <c r="H18" s="245"/>
      <c r="I18" s="245"/>
      <c r="J18" s="124"/>
      <c r="K18" s="124"/>
      <c r="L18" s="124"/>
      <c r="M18" s="124"/>
      <c r="N18" s="124"/>
      <c r="O18" s="124"/>
      <c r="P18" s="124"/>
      <c r="Q18" s="124"/>
      <c r="R18" s="124"/>
      <c r="S18" s="124"/>
      <c r="T18" s="124"/>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1388888888889" right="0.751388888888889" top="1" bottom="1" header="0.5" footer="0.5"/>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workbookViewId="0">
      <selection activeCell="A17" sqref="A17:I17"/>
    </sheetView>
  </sheetViews>
  <sheetFormatPr defaultColWidth="9" defaultRowHeight="13.5"/>
  <sheetData>
    <row r="1" ht="22.5" spans="1:12">
      <c r="A1" s="164" t="s">
        <v>493</v>
      </c>
      <c r="B1" s="164"/>
      <c r="C1" s="164"/>
      <c r="D1" s="164"/>
      <c r="E1" s="164"/>
      <c r="F1" s="164"/>
      <c r="G1" s="164"/>
      <c r="H1" s="164"/>
      <c r="I1" s="164"/>
      <c r="J1" s="164"/>
      <c r="K1" s="124"/>
      <c r="L1" s="124"/>
    </row>
    <row r="2" ht="14.25" spans="1:12">
      <c r="A2" s="232"/>
      <c r="B2" s="232"/>
      <c r="C2" s="232"/>
      <c r="D2" s="232"/>
      <c r="E2" s="232"/>
      <c r="F2" s="232"/>
      <c r="G2" s="232"/>
      <c r="H2" s="232"/>
      <c r="I2" s="232"/>
      <c r="J2" s="124"/>
      <c r="K2" s="124"/>
      <c r="L2" s="167" t="s">
        <v>494</v>
      </c>
    </row>
    <row r="3" ht="14.25" spans="1:12">
      <c r="A3" s="233" t="s">
        <v>2</v>
      </c>
      <c r="B3" s="233"/>
      <c r="C3" s="233"/>
      <c r="D3" s="233"/>
      <c r="E3" s="233"/>
      <c r="F3" s="233"/>
      <c r="G3" s="232"/>
      <c r="H3" s="232"/>
      <c r="I3" s="232"/>
      <c r="J3" s="124"/>
      <c r="K3" s="124"/>
      <c r="L3" s="167" t="s">
        <v>488</v>
      </c>
    </row>
    <row r="4" spans="1:12">
      <c r="A4" s="234" t="s">
        <v>6</v>
      </c>
      <c r="B4" s="234"/>
      <c r="C4" s="234"/>
      <c r="D4" s="234"/>
      <c r="E4" s="235" t="s">
        <v>242</v>
      </c>
      <c r="F4" s="236"/>
      <c r="G4" s="237"/>
      <c r="H4" s="234" t="s">
        <v>243</v>
      </c>
      <c r="I4" s="234" t="s">
        <v>244</v>
      </c>
      <c r="J4" s="234" t="s">
        <v>107</v>
      </c>
      <c r="K4" s="234"/>
      <c r="L4" s="234"/>
    </row>
    <row r="5" spans="1:12">
      <c r="A5" s="234" t="s">
        <v>122</v>
      </c>
      <c r="B5" s="234"/>
      <c r="C5" s="234"/>
      <c r="D5" s="234" t="s">
        <v>123</v>
      </c>
      <c r="E5" s="238"/>
      <c r="F5" s="239"/>
      <c r="G5" s="240"/>
      <c r="H5" s="234"/>
      <c r="I5" s="234"/>
      <c r="J5" s="234" t="s">
        <v>129</v>
      </c>
      <c r="K5" s="234" t="s">
        <v>495</v>
      </c>
      <c r="L5" s="234" t="s">
        <v>496</v>
      </c>
    </row>
    <row r="6" spans="1:12">
      <c r="A6" s="234"/>
      <c r="B6" s="234"/>
      <c r="C6" s="234"/>
      <c r="D6" s="234"/>
      <c r="E6" s="241" t="s">
        <v>129</v>
      </c>
      <c r="F6" s="241" t="s">
        <v>495</v>
      </c>
      <c r="G6" s="241" t="s">
        <v>496</v>
      </c>
      <c r="H6" s="234"/>
      <c r="I6" s="234"/>
      <c r="J6" s="234"/>
      <c r="K6" s="234"/>
      <c r="L6" s="234" t="s">
        <v>250</v>
      </c>
    </row>
    <row r="7" spans="1:12">
      <c r="A7" s="234"/>
      <c r="B7" s="234"/>
      <c r="C7" s="234"/>
      <c r="D7" s="234"/>
      <c r="E7" s="242"/>
      <c r="F7" s="242"/>
      <c r="G7" s="242"/>
      <c r="H7" s="234"/>
      <c r="I7" s="234"/>
      <c r="J7" s="234"/>
      <c r="K7" s="234"/>
      <c r="L7" s="234"/>
    </row>
    <row r="8" spans="1:12">
      <c r="A8" s="234" t="s">
        <v>126</v>
      </c>
      <c r="B8" s="234" t="s">
        <v>127</v>
      </c>
      <c r="C8" s="234" t="s">
        <v>128</v>
      </c>
      <c r="D8" s="234" t="s">
        <v>10</v>
      </c>
      <c r="E8" s="234">
        <v>1</v>
      </c>
      <c r="F8" s="234">
        <v>2</v>
      </c>
      <c r="G8" s="234">
        <v>3</v>
      </c>
      <c r="H8" s="234">
        <v>4</v>
      </c>
      <c r="I8" s="234">
        <v>5</v>
      </c>
      <c r="J8" s="234">
        <v>6</v>
      </c>
      <c r="K8" s="234">
        <v>7</v>
      </c>
      <c r="L8" s="234">
        <v>8</v>
      </c>
    </row>
    <row r="9" spans="1:12">
      <c r="A9" s="234"/>
      <c r="B9" s="234"/>
      <c r="C9" s="234"/>
      <c r="D9" s="234" t="s">
        <v>129</v>
      </c>
      <c r="E9" s="234"/>
      <c r="F9" s="234"/>
      <c r="G9" s="186"/>
      <c r="H9" s="186"/>
      <c r="I9" s="186"/>
      <c r="J9" s="186"/>
      <c r="K9" s="186"/>
      <c r="L9" s="243"/>
    </row>
    <row r="10" spans="1:12">
      <c r="A10" s="196" t="s">
        <v>491</v>
      </c>
      <c r="B10" s="196"/>
      <c r="C10" s="196"/>
      <c r="D10" s="196"/>
      <c r="E10" s="196"/>
      <c r="F10" s="196"/>
      <c r="G10" s="243"/>
      <c r="H10" s="243"/>
      <c r="I10" s="243"/>
      <c r="J10" s="243"/>
      <c r="K10" s="243"/>
      <c r="L10" s="243"/>
    </row>
    <row r="11" spans="1:12">
      <c r="A11" s="196"/>
      <c r="B11" s="196"/>
      <c r="C11" s="196"/>
      <c r="D11" s="196"/>
      <c r="E11" s="196"/>
      <c r="F11" s="196"/>
      <c r="G11" s="243"/>
      <c r="H11" s="243"/>
      <c r="I11" s="243"/>
      <c r="J11" s="243"/>
      <c r="K11" s="243"/>
      <c r="L11" s="243"/>
    </row>
    <row r="12" spans="1:12">
      <c r="A12" s="196"/>
      <c r="B12" s="196"/>
      <c r="C12" s="196"/>
      <c r="D12" s="196"/>
      <c r="E12" s="196"/>
      <c r="F12" s="196"/>
      <c r="G12" s="243"/>
      <c r="H12" s="243"/>
      <c r="I12" s="243"/>
      <c r="J12" s="243"/>
      <c r="K12" s="243"/>
      <c r="L12" s="243"/>
    </row>
    <row r="13" spans="1:12">
      <c r="A13" s="196"/>
      <c r="B13" s="196"/>
      <c r="C13" s="196"/>
      <c r="D13" s="196"/>
      <c r="E13" s="196"/>
      <c r="F13" s="196"/>
      <c r="G13" s="243"/>
      <c r="H13" s="243"/>
      <c r="I13" s="243"/>
      <c r="J13" s="243"/>
      <c r="K13" s="243"/>
      <c r="L13" s="243"/>
    </row>
    <row r="14" spans="1:12">
      <c r="A14" s="196"/>
      <c r="B14" s="196"/>
      <c r="C14" s="196"/>
      <c r="D14" s="196"/>
      <c r="E14" s="196"/>
      <c r="F14" s="196"/>
      <c r="G14" s="243"/>
      <c r="H14" s="243"/>
      <c r="I14" s="243"/>
      <c r="J14" s="243"/>
      <c r="K14" s="243"/>
      <c r="L14" s="243"/>
    </row>
    <row r="15" spans="1:12">
      <c r="A15" s="196"/>
      <c r="B15" s="196"/>
      <c r="C15" s="196"/>
      <c r="D15" s="196"/>
      <c r="E15" s="196"/>
      <c r="F15" s="196"/>
      <c r="G15" s="243"/>
      <c r="H15" s="243"/>
      <c r="I15" s="243"/>
      <c r="J15" s="243"/>
      <c r="K15" s="243"/>
      <c r="L15" s="243"/>
    </row>
    <row r="16" spans="1:12">
      <c r="A16" s="196"/>
      <c r="B16" s="196"/>
      <c r="C16" s="196"/>
      <c r="D16" s="196"/>
      <c r="E16" s="196"/>
      <c r="F16" s="196"/>
      <c r="G16" s="243"/>
      <c r="H16" s="243"/>
      <c r="I16" s="243"/>
      <c r="J16" s="243"/>
      <c r="K16" s="243"/>
      <c r="L16" s="243"/>
    </row>
    <row r="17" ht="14.25" spans="1:12">
      <c r="A17" s="244" t="s">
        <v>492</v>
      </c>
      <c r="B17" s="244"/>
      <c r="C17" s="244"/>
      <c r="D17" s="244"/>
      <c r="E17" s="244"/>
      <c r="F17" s="244"/>
      <c r="G17" s="244"/>
      <c r="H17" s="244"/>
      <c r="I17" s="244"/>
      <c r="J17" s="246"/>
      <c r="K17" s="124"/>
      <c r="L17" s="124"/>
    </row>
    <row r="18" ht="14.25" spans="1:12">
      <c r="A18" s="245"/>
      <c r="B18" s="245"/>
      <c r="C18" s="245"/>
      <c r="D18" s="245"/>
      <c r="E18" s="245"/>
      <c r="F18" s="245"/>
      <c r="G18" s="245"/>
      <c r="H18" s="245"/>
      <c r="I18" s="245"/>
      <c r="J18" s="124"/>
      <c r="K18" s="124"/>
      <c r="L18" s="124"/>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项目支出绩效自评表（森林防火“三、三”制经费）</vt:lpstr>
      <vt:lpstr>GK15 项目支出绩效自评表（森林防火扑火装备经费）</vt:lpstr>
      <vt:lpstr>GK15 项目支出绩效自评表（天然林保护工程项目经费）</vt:lpstr>
      <vt:lpstr>GK15 项目支出绩效自评表（新一轮退耕还林延长期补助）</vt:lpstr>
      <vt:lpstr>GK15 项目支出绩效自评表（森林生态效益补偿）</vt:lpstr>
      <vt:lpstr>GK15 项目支出绩效自评表（生态护林员补助资金）</vt:lpstr>
      <vt:lpstr>GK15 项目支出绩效自评表（森林洱源国土绿化项目资金）</vt:lpstr>
      <vt:lpstr>GK15 项目支出绩效自评表（横断山区水资源生物多样性保护项）</vt:lpstr>
      <vt:lpstr>GK15 项目支出绩效自评表（弥苴河古树保护及生物防治经费）</vt:lpstr>
      <vt:lpstr>GK15 项目支出绩效自评表（草原生态野生动植物保护资金）</vt:lpstr>
      <vt:lpstr>GK15 项目支出绩效自评表（非税收入成本性支出经费）</vt:lpstr>
      <vt:lpstr>GK15 项目支出绩效自评表（森林植被恢复费高速路绿化经费）</vt:lpstr>
      <vt:lpstr>GK15 项目支出绩效自评表（外来物种普查经费）</vt:lpstr>
      <vt:lpstr>GK15 项目支出绩效自评表（森林防火项目经费）</vt:lpstr>
      <vt:lpstr>GK15 项目支出绩效自评表（林业有害生物防治项目经费）</vt:lpstr>
      <vt:lpstr>GK15 项目支出绩效自评表（西湖风景名胜区总体规划编制经）</vt:lpstr>
      <vt:lpstr>GK15 项目支出绩效自评表（林长制公示牌制作经费）</vt:lpstr>
      <vt:lpstr>GK15 项目支出绩效自评表（森林火灾保险）</vt:lpstr>
      <vt:lpstr>GK15项目支出绩效自评表（中央财政林业改革发展资金天保工程）</vt:lpstr>
      <vt:lpstr>GK15项目支出绩效自评表（万头奶牛示范牧场国有林地赎买）</vt:lpstr>
      <vt:lpstr>GK15 项目支出绩效自评表（森林资源管护站点建设补助资金）</vt:lpstr>
      <vt:lpstr>GK15 项目支出绩效自评表（洱源县洱海保护治理专项资金补助）</vt:lpstr>
      <vt:lpstr>GK15 项目支出绩效自评表（云南大理洱海源头国家重要湿地保护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2024-08-13T08:55:00Z</dcterms:created>
  <dcterms:modified xsi:type="dcterms:W3CDTF">2024-11-07T03:06:42Z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296970B28BB44174B78E9FD6CC9130E5_12</vt:lpwstr>
  </property>
</Properties>
</file>