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firstSheet="36" activeTab="36"/>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6" r:id="rId10"/>
    <sheet name="GK10 财政拨款“三公”经费、行政参公单位机关运行经费情况表" sheetId="11" r:id="rId11"/>
    <sheet name="GK11 一般公共预算财政拨款“三公”经费情况表" sheetId="12" r:id="rId12"/>
    <sheet name="GK12国有资产使用情况表" sheetId="13" r:id="rId13"/>
    <sheet name="GK13项目支出绩效自评表（项目1）" sheetId="31" r:id="rId14"/>
    <sheet name="GK13项目支出绩效自评表（项目2）" sheetId="15" r:id="rId15"/>
    <sheet name="GK13项目支出绩效自评表（项目3)" sheetId="17" r:id="rId16"/>
    <sheet name="GK13项目支出绩效自评表（项目4)" sheetId="18" r:id="rId17"/>
    <sheet name="GK13项目支出绩效自评表（项目5)" sheetId="20" r:id="rId18"/>
    <sheet name="GK13项目支出绩效自评表（项目6)" sheetId="21" r:id="rId19"/>
    <sheet name="GK13项目支出绩效自评表（项目7)" sheetId="22" r:id="rId20"/>
    <sheet name="GK13项目支出绩效自评表（项目8）" sheetId="14" r:id="rId21"/>
    <sheet name="GK13项目支出绩效自评表（项目9) " sheetId="23" r:id="rId22"/>
    <sheet name="GK13项目支出绩效自评表（项目10) " sheetId="24" r:id="rId23"/>
    <sheet name="GK13项目支出绩效自评表（项目11)" sheetId="25" r:id="rId24"/>
    <sheet name="GK13项目支出绩效自评表（项目12)" sheetId="26" r:id="rId25"/>
    <sheet name="GK13项目支出绩效自评表（项目13)" sheetId="27" r:id="rId26"/>
    <sheet name="GK13项目支出绩效自评表（项目14)" sheetId="28" r:id="rId27"/>
    <sheet name="GK13项目支出绩效自评表（项目15)" sheetId="29" r:id="rId28"/>
    <sheet name="GK13项目支出绩效自评表（项目16)" sheetId="30" r:id="rId29"/>
    <sheet name="GK13项目支出绩效自评表（项目17)" sheetId="32" r:id="rId30"/>
    <sheet name="GK13项目支出绩效自评表（项目18)" sheetId="33" r:id="rId31"/>
    <sheet name="GK13项目支出绩效自评表（项目19)" sheetId="34" r:id="rId32"/>
    <sheet name="GK13项目支出绩效自评表（项目20)" sheetId="35" r:id="rId33"/>
    <sheet name="GK13项目支出绩效自评表（项目21)" sheetId="36" r:id="rId34"/>
    <sheet name="GK13项目支出绩效自评表（项目22)" sheetId="37" r:id="rId35"/>
    <sheet name="GK13项目支出绩效自评表（项目23)" sheetId="38" r:id="rId36"/>
    <sheet name="GK13项目支出绩效自评表（项目24)" sheetId="39" r:id="rId37"/>
    <sheet name="GK13项目支出绩效自评表（项目25)" sheetId="40" r:id="rId38"/>
    <sheet name="GK13项目支出绩效自评表（项目26)" sheetId="41" r:id="rId39"/>
    <sheet name="GK13项目支出绩效自评表（项目27)" sheetId="42" r:id="rId40"/>
    <sheet name="GK13项目支出绩效自评表（项目28)" sheetId="43" r:id="rId41"/>
  </sheets>
  <calcPr calcId="144525"/>
</workbook>
</file>

<file path=xl/sharedStrings.xml><?xml version="1.0" encoding="utf-8"?>
<sst xmlns="http://schemas.openxmlformats.org/spreadsheetml/2006/main" count="3744" uniqueCount="856">
  <si>
    <t>代码</t>
  </si>
  <si>
    <t>532930000_125001</t>
  </si>
  <si>
    <t>单位名称</t>
  </si>
  <si>
    <t>洱源县农业农村局（本级）</t>
  </si>
  <si>
    <t>单位负责人</t>
  </si>
  <si>
    <t>王相全</t>
  </si>
  <si>
    <t>财务负责人</t>
  </si>
  <si>
    <t>张寿伟</t>
  </si>
  <si>
    <t>填表人</t>
  </si>
  <si>
    <t>施春美</t>
  </si>
  <si>
    <t>电话号码(区号)</t>
  </si>
  <si>
    <t>0872</t>
  </si>
  <si>
    <t>电话号码</t>
  </si>
  <si>
    <t>5127416</t>
  </si>
  <si>
    <t>分机号</t>
  </si>
  <si>
    <t>单位地址</t>
  </si>
  <si>
    <t>洱源县茈碧湖镇腾飞路15号</t>
  </si>
  <si>
    <t>邮政编码</t>
  </si>
  <si>
    <t>671200</t>
  </si>
  <si>
    <t>单位所在地区（国家标准：行政区划代码）</t>
  </si>
  <si>
    <t>532930|洱源县</t>
  </si>
  <si>
    <t>备用码一</t>
  </si>
  <si>
    <t>备用码二</t>
  </si>
  <si>
    <t>13887203009</t>
  </si>
  <si>
    <t>是否参照公务员法管理</t>
  </si>
  <si>
    <t>2|否</t>
  </si>
  <si>
    <t>是否编制部门预算</t>
  </si>
  <si>
    <t>1|是</t>
  </si>
  <si>
    <t>单位预算级次</t>
  </si>
  <si>
    <t>2|二级预算单位</t>
  </si>
  <si>
    <t>组织机构代码</t>
  </si>
  <si>
    <t>015251101</t>
  </si>
  <si>
    <t>单位代码</t>
  </si>
  <si>
    <t>125001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</si>
  <si>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</si>
  <si>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</si>
  <si>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</si>
  <si>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</si>
  <si>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</si>
  <si>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</si>
  <si>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</si>
  <si>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</si>
  <si>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</si>
  <si>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</si>
  <si>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</si>
  <si>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</si>
  <si>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</si>
  <si>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</si>
  <si>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S92|国家机构</t>
  </si>
  <si>
    <t>新报因素</t>
  </si>
  <si>
    <t>0|连续上报</t>
  </si>
  <si>
    <t>上年代码</t>
  </si>
  <si>
    <t>0152511010</t>
  </si>
  <si>
    <t>报表小类</t>
  </si>
  <si>
    <t>0|单户表</t>
  </si>
  <si>
    <t>备用码</t>
  </si>
  <si>
    <t>是否编制行政事业单位国有资产报告</t>
  </si>
  <si>
    <t>父节点</t>
  </si>
  <si>
    <t>532930000_125|洱源县农业农村局</t>
  </si>
  <si>
    <t>收入支出决算表</t>
  </si>
  <si>
    <t>公开01表</t>
  </si>
  <si>
    <t>单位：洱源县农业农村局（本级）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</si>
  <si>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</si>
  <si>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</si>
  <si>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</si>
  <si>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</si>
  <si>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</si>
  <si>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</si>
  <si>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</si>
  <si>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</si>
  <si>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</si>
  <si>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</si>
  <si>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</si>
  <si>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</si>
  <si>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</si>
  <si>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</si>
  <si>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</si>
  <si>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</si>
  <si>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</si>
  <si>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</si>
  <si>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</si>
  <si>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</si>
  <si>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</si>
  <si>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</si>
  <si>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</si>
  <si>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</si>
  <si>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</si>
  <si>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</si>
  <si>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</si>
  <si>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</si>
  <si>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</si>
  <si>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</si>
  <si>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</si>
  <si>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</si>
  <si>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</si>
  <si>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</si>
  <si>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</si>
  <si>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</si>
  <si>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</si>
  <si>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</si>
  <si>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</si>
  <si>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</si>
  <si>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</si>
  <si>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</si>
  <si>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</si>
  <si>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</si>
  <si>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</si>
  <si>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</si>
  <si>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</si>
  <si>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</si>
  <si>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</si>
  <si>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</si>
  <si>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</si>
  <si>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</si>
  <si>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</si>
  <si>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</si>
  <si>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</si>
  <si>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</si>
  <si>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</si>
  <si>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</si>
  <si>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</si>
  <si>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</si>
  <si>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</si>
  <si>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</si>
  <si>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</si>
  <si>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</si>
  <si>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</si>
  <si>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</si>
  <si>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</si>
  <si>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</si>
  <si>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</si>
  <si>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</si>
  <si>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</si>
  <si>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</si>
  <si>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</si>
  <si>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</si>
  <si>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</si>
  <si>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</si>
  <si>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</si>
  <si>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</si>
  <si>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</si>
  <si>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</si>
  <si>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</si>
  <si>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</si>
  <si>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</si>
  <si>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</si>
  <si>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</si>
  <si>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</si>
  <si>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</si>
  <si>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</si>
  <si>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</si>
  <si>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</si>
  <si>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</si>
  <si>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</si>
  <si>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</si>
  <si>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</si>
  <si>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</si>
  <si>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</si>
  <si>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</si>
  <si>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</si>
  <si>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</si>
  <si>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</si>
  <si>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</si>
  <si>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</si>
  <si>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</si>
  <si>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</si>
  <si>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</si>
  <si>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</si>
  <si>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</si>
  <si>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</si>
  <si>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</si>
  <si>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</si>
  <si>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</si>
  <si>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</si>
  <si>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</si>
  <si>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</si>
  <si>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</si>
  <si>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</si>
  <si>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</si>
  <si>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</si>
  <si>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</si>
  <si>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</si>
  <si>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</si>
  <si>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</si>
  <si>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</si>
  <si>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</si>
  <si>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</si>
  <si>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</si>
  <si>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</si>
  <si>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</si>
  <si>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</si>
  <si>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</si>
  <si>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</si>
  <si>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</si>
  <si>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</si>
  <si>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</si>
  <si>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</si>
  <si>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</si>
  <si>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</si>
  <si>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</si>
  <si>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</si>
  <si>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</si>
  <si>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</si>
  <si>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</si>
  <si>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</si>
  <si>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</si>
  <si>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</si>
  <si>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</si>
  <si>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</si>
  <si>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</si>
  <si>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</si>
  <si>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</si>
  <si>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</si>
  <si>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</si>
  <si>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</si>
  <si>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</si>
  <si>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</si>
  <si>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</si>
  <si>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</si>
  <si>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</si>
  <si>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</si>
  <si>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2120814</t>
  </si>
  <si>
    <t>农业生产发展支出</t>
  </si>
  <si>
    <t>2120816</t>
  </si>
  <si>
    <t>农业农村生态环境支出</t>
  </si>
  <si>
    <t>213</t>
  </si>
  <si>
    <t>农林水支出</t>
  </si>
  <si>
    <t>21301</t>
  </si>
  <si>
    <t>农业农村</t>
  </si>
  <si>
    <t>2130101</t>
  </si>
  <si>
    <t>行政运行</t>
  </si>
  <si>
    <t>2130104</t>
  </si>
  <si>
    <t>事业运行</t>
  </si>
  <si>
    <t>2130106</t>
  </si>
  <si>
    <t>科技转化与推广服务</t>
  </si>
  <si>
    <t>2130108</t>
  </si>
  <si>
    <t>病虫害控制</t>
  </si>
  <si>
    <t>2130111</t>
  </si>
  <si>
    <t>统计监测与信息服务</t>
  </si>
  <si>
    <t>2130120</t>
  </si>
  <si>
    <t>稳定农民收入补贴</t>
  </si>
  <si>
    <t>2130122</t>
  </si>
  <si>
    <t>农业生产发展</t>
  </si>
  <si>
    <t>2130126</t>
  </si>
  <si>
    <t>农村社会事业</t>
  </si>
  <si>
    <t>2130135</t>
  </si>
  <si>
    <t>农业资源保护修复与利用</t>
  </si>
  <si>
    <t>2130153</t>
  </si>
  <si>
    <t>农田建设</t>
  </si>
  <si>
    <t>2130199</t>
  </si>
  <si>
    <t>其他农业农村支出</t>
  </si>
  <si>
    <t>21305</t>
  </si>
  <si>
    <t>巩固脱贫攻坚成果衔接乡村振兴</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</si>
  <si>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</si>
  <si>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</si>
  <si>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</si>
  <si>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</si>
  <si>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</si>
  <si>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</si>
  <si>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</si>
  <si>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</si>
  <si>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</si>
  <si>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</si>
  <si>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</si>
  <si>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</si>
  <si>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</si>
  <si>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</si>
  <si>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</si>
  <si>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</si>
  <si>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</si>
  <si>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</si>
  <si>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</si>
  <si>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</si>
  <si>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</si>
  <si>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</si>
  <si>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</si>
  <si>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</si>
  <si>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</si>
  <si>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</si>
  <si>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</si>
  <si>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</si>
  <si>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</si>
  <si>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</si>
  <si>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</si>
  <si>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</si>
  <si>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</si>
  <si>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</si>
  <si>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</si>
  <si>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</si>
  <si>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</si>
  <si>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</si>
  <si>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</si>
  <si>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</si>
  <si>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</si>
  <si>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</si>
  <si>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</si>
  <si>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</si>
  <si>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</si>
  <si>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</si>
  <si>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</si>
  <si>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</si>
  <si>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</si>
  <si>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</si>
  <si>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</si>
  <si>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</si>
  <si>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</si>
  <si>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</si>
  <si>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</si>
  <si>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</si>
  <si>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</si>
  <si>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</si>
  <si>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</si>
  <si>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</si>
  <si>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</si>
  <si>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</si>
  <si>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</si>
  <si>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</si>
  <si>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</si>
  <si>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</si>
  <si>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</si>
  <si>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</si>
  <si>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</si>
  <si>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</si>
  <si>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</si>
  <si>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</si>
  <si>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</si>
  <si>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</si>
  <si>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</si>
  <si>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</si>
  <si>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</si>
  <si>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</si>
  <si>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</si>
  <si>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</si>
  <si>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</si>
  <si>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</si>
  <si>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</si>
  <si>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</si>
  <si>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</si>
  <si>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</si>
  <si>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</si>
  <si>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</si>
  <si>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</si>
  <si>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</si>
  <si>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</si>
  <si>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</si>
  <si>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</si>
  <si>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</si>
  <si>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</si>
  <si>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</si>
  <si>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</si>
  <si>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</si>
  <si>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</si>
  <si>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</si>
  <si>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</si>
  <si>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</si>
  <si>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</si>
  <si>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</si>
  <si>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</si>
  <si>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</si>
  <si>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</si>
  <si>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</si>
  <si>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</si>
  <si>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</si>
  <si>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</si>
  <si>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</si>
  <si>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</si>
  <si>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</si>
  <si>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</si>
  <si>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</si>
  <si>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</si>
  <si>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</si>
  <si>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</si>
  <si>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</si>
  <si>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</si>
  <si>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</si>
  <si>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</si>
  <si>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</si>
  <si>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</si>
  <si>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</si>
  <si>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</si>
  <si>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</si>
  <si>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</si>
  <si>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</si>
  <si>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</si>
  <si>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</si>
  <si>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</si>
  <si>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</si>
  <si>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</si>
  <si>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</si>
  <si>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</si>
  <si>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</si>
  <si>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</si>
  <si>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</si>
  <si>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</si>
  <si>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</si>
  <si>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</si>
  <si>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</si>
  <si>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</si>
  <si>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</si>
  <si>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</si>
  <si>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</si>
  <si>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</si>
  <si>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</si>
  <si>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</si>
  <si>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</si>
  <si>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</si>
  <si>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</si>
  <si>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</si>
  <si>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</si>
  <si>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</si>
  <si>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</si>
  <si>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</si>
  <si>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</si>
  <si>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</si>
  <si>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</si>
  <si>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</si>
  <si>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</si>
  <si>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</si>
  <si>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</si>
  <si>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</si>
  <si>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</si>
  <si>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</si>
  <si>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</si>
  <si>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</si>
  <si>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</si>
  <si>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</si>
  <si>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</si>
  <si>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</si>
  <si>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</si>
  <si>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</si>
  <si>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</si>
  <si>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</si>
  <si>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</si>
  <si>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</si>
  <si>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</si>
  <si>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</si>
  <si>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</si>
  <si>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</si>
  <si>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</si>
  <si>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</si>
  <si>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</si>
  <si>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</si>
  <si>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</si>
  <si>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</si>
  <si>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</si>
  <si>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</si>
  <si>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</si>
  <si>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</si>
  <si>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</si>
  <si>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</si>
  <si>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</si>
  <si>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</si>
  <si>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</si>
  <si>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</si>
  <si>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</si>
  <si>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</si>
  <si>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</si>
  <si>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</si>
  <si>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</si>
  <si>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</si>
  <si>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</si>
  <si>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</si>
  <si>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</si>
  <si>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</si>
  <si>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</si>
  <si>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</si>
  <si>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</si>
  <si>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</si>
  <si>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</si>
  <si>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</si>
  <si>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</si>
  <si>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</si>
  <si>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</si>
  <si>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</si>
  <si>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</si>
  <si>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</si>
  <si>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</si>
  <si>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</si>
  <si>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</si>
  <si>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</si>
  <si>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</si>
  <si>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</si>
  <si>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</si>
  <si>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</si>
  <si>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</si>
  <si>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</si>
  <si>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</si>
  <si>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</si>
  <si>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</si>
  <si>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</si>
  <si>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</si>
  <si>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</si>
  <si>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</si>
  <si>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</si>
  <si>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</si>
  <si>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</si>
  <si>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</si>
  <si>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</si>
  <si>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</si>
  <si>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</si>
  <si>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</si>
  <si>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</si>
  <si>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</si>
  <si>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</si>
  <si>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</si>
  <si>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</si>
  <si>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</si>
  <si>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</si>
  <si>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</si>
  <si>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</si>
  <si>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</si>
  <si>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</si>
  <si>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</si>
  <si>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</si>
  <si>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</si>
  <si>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</si>
  <si>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</si>
  <si>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</si>
  <si>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</si>
  <si>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</si>
  <si>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</si>
  <si>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</si>
  <si>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</si>
  <si>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</si>
  <si>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</si>
  <si>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</si>
  <si>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</si>
  <si>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</si>
  <si>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单位：元</t>
  </si>
  <si>
    <t>结转</t>
  </si>
  <si>
    <t>结余</t>
  </si>
  <si>
    <t>无</t>
  </si>
  <si>
    <t>注：本表反映部门本年度国有资本经营预算财政拨款的收支和年初、年末结转结余情况。</t>
  </si>
  <si>
    <t>说明：本单位无此公开事项。</t>
  </si>
  <si>
    <t>财政拨款“三公”经费、行政参公单位机关运行经费情况表</t>
  </si>
  <si>
    <t>公开10表</t>
  </si>
  <si>
    <t xml:space="preserve">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</si>
  <si>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</si>
  <si>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</si>
  <si>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</si>
  <si>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</si>
  <si>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</si>
  <si>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</si>
  <si>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</si>
  <si>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</si>
  <si>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</si>
  <si>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</si>
  <si>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</si>
  <si>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</si>
  <si>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</si>
  <si>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</si>
  <si>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</si>
  <si>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</si>
  <si>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</si>
  <si>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</si>
  <si>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</si>
  <si>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</si>
  <si>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</si>
  <si>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</si>
  <si>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</si>
  <si>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</si>
  <si>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</si>
  <si>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</si>
  <si>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</si>
  <si>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</si>
  <si>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</si>
  <si>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</si>
  <si>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</si>
  <si>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</si>
  <si>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</si>
  <si>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</si>
  <si>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</si>
  <si>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</si>
  <si>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</si>
  <si>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</si>
  <si>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</si>
  <si>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</si>
  <si>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</si>
  <si>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</si>
  <si>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</si>
  <si>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</si>
  <si>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</si>
  <si>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</si>
  <si>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</si>
  <si>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</si>
  <si>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</si>
  <si>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</si>
  <si>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</si>
  <si>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</si>
  <si>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</si>
  <si>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</si>
  <si>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</si>
  <si>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</si>
  <si>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</si>
  <si>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</si>
  <si>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</si>
  <si>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</si>
  <si>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洱源县动物疫病防控经费</t>
  </si>
  <si>
    <t>主管部门</t>
  </si>
  <si>
    <t>洱源县农业农村局</t>
  </si>
  <si>
    <t>实施单位</t>
  </si>
  <si>
    <t>洱源县动物疫病预防控制中心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</si>
  <si>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</si>
  <si>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</si>
  <si>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</si>
  <si>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</si>
  <si>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</si>
  <si>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</si>
  <si>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</si>
  <si>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</si>
  <si>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</si>
  <si>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</si>
  <si>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</si>
  <si>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</si>
  <si>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</si>
  <si>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在全县范围内扎实开展动物防疫，加强疫情监测，掌握疫情动态，
通过努力确保全县全年不发生区域性重大动物疫情。</t>
  </si>
  <si>
    <t>在全县范围内扎实开展动物防疫工作，及时对疫情进行全方位监测，准确掌握疫情动态，通过努力全县全年未发生区域性重大动物疫情。</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</si>
  <si>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</si>
  <si>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</si>
  <si>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</si>
  <si>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</si>
  <si>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</si>
  <si>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</si>
  <si>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</si>
  <si>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</si>
  <si>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</si>
  <si>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</si>
  <si>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</si>
  <si>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</si>
  <si>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</si>
  <si>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春、秋防完成口蹄疫、禽流感、小反刍兽疫强制免疫</t>
  </si>
  <si>
    <t>≥</t>
  </si>
  <si>
    <t>35、87、8</t>
  </si>
  <si>
    <t>万头/羽/只</t>
  </si>
  <si>
    <t>53.67万头、106.2万羽、27.93万只</t>
  </si>
  <si>
    <t>质量指标</t>
  </si>
  <si>
    <t>应免家畜免疫密度</t>
  </si>
  <si>
    <t>＝</t>
  </si>
  <si>
    <t>%</t>
  </si>
  <si>
    <t>时效指标</t>
  </si>
  <si>
    <t>成本指标</t>
  </si>
  <si>
    <t>效益指标</t>
  </si>
  <si>
    <t>经济效益
指标</t>
  </si>
  <si>
    <t>社会效益
指标</t>
  </si>
  <si>
    <t>减少人畜共患病传播，有效控制疫情和畜产品质量安全事件</t>
  </si>
  <si>
    <t>保障全县人民身体健康，维护社会稳定</t>
  </si>
  <si>
    <t>年</t>
  </si>
  <si>
    <t>完成</t>
  </si>
  <si>
    <t>生态效益
指标</t>
  </si>
  <si>
    <t>可持续影响
指标</t>
  </si>
  <si>
    <t>确保全县畜牧业安全、稳定、健康、可持续发展</t>
  </si>
  <si>
    <t>促进畜牧业发展</t>
  </si>
  <si>
    <t xml:space="preserve">年 
</t>
  </si>
  <si>
    <t>达标</t>
  </si>
  <si>
    <t>满意度指标</t>
  </si>
  <si>
    <t>服务对象满意度指标等</t>
  </si>
  <si>
    <t>服务对象满意度</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</si>
  <si>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</si>
  <si>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</si>
  <si>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</si>
  <si>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</si>
  <si>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</si>
  <si>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</si>
  <si>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</si>
  <si>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</si>
  <si>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</si>
  <si>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</si>
  <si>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</si>
  <si>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</si>
  <si>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</si>
  <si>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</si>
  <si>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2022年洱源县家畜血防查治州级配套经费</t>
  </si>
  <si>
    <t>1.监测家畜20000头匹，预防性化疗家畜20000头匹；2.家畜预防性化疗覆盖率达到90%以上。</t>
  </si>
  <si>
    <t>1.监测家畜19470头匹，预防性化疗家畜21308万头匹；2.家畜预防性化疗覆盖率达到90%以上。</t>
  </si>
  <si>
    <t>完成家畜查病监测数</t>
  </si>
  <si>
    <t>头匹</t>
  </si>
  <si>
    <t>19470头匹</t>
  </si>
  <si>
    <t>家畜预防性化疗数</t>
  </si>
  <si>
    <t>21308头匹</t>
  </si>
  <si>
    <t>家畜检测出阳性率</t>
  </si>
  <si>
    <t>≤</t>
  </si>
  <si>
    <t>家畜预防性化疗覆盖率</t>
  </si>
  <si>
    <t>因血吸虫引起兽医公共卫生安全事故</t>
  </si>
  <si>
    <t>件</t>
  </si>
  <si>
    <t>资金使用重大违规违纪问题</t>
  </si>
  <si>
    <t>受查治农户满意度</t>
  </si>
  <si>
    <t>85</t>
  </si>
  <si>
    <t>90%</t>
  </si>
  <si>
    <t>2022年省级农业发展专项资金（农产品加工、休闲农业及统计监测）</t>
  </si>
  <si>
    <t>培育农业产业化龙头企业1家，购置60位重型转盘式挤奶机1套，包括轨道、底盘、底座、0.55KW驱动电机。</t>
  </si>
  <si>
    <t>培育农业产业化龙头企业1家（云南新希望蝶泉牧业有限公司），购置60位重型转盘式挤奶机1套并已投入运行。</t>
  </si>
  <si>
    <t>培育农业产业化龙头企业数</t>
  </si>
  <si>
    <t>家</t>
  </si>
  <si>
    <t>1家</t>
  </si>
  <si>
    <t>农产品加工产值增长率</t>
  </si>
  <si>
    <t>≥8%</t>
  </si>
  <si>
    <t>资金使用违规违纪问题</t>
  </si>
  <si>
    <t>0件</t>
  </si>
  <si>
    <t>90</t>
  </si>
  <si>
    <t>2023年实际种粮农民一次性补贴</t>
  </si>
  <si>
    <t>为应对农资价格上涨对实际种粮农民增支影响，保障农民种粮收益，稳定种粮农民收入，发放实际种植粮食的生产者一次性补贴资金。</t>
  </si>
  <si>
    <t>完成补贴面积388608.102亩，兑付补贴资金1520000.00元，受益农户58637户。</t>
  </si>
  <si>
    <t>粮食作物播种面积</t>
  </si>
  <si>
    <t>万亩</t>
  </si>
  <si>
    <t>38.86万亩</t>
  </si>
  <si>
    <t>补贴发放到位时间</t>
  </si>
  <si>
    <t>5月30日前</t>
  </si>
  <si>
    <t>6月5日前全部完成</t>
  </si>
  <si>
    <t>次</t>
  </si>
  <si>
    <t>0次</t>
  </si>
  <si>
    <t>受益农户满意度</t>
  </si>
  <si>
    <t>2023年中央耕地地力保护补贴资金</t>
  </si>
  <si>
    <t>贯彻落实党中央关于“严守耕地红线，采取‘长牙齿’的硬措施，落实最严格的耕地保护制度“，充分调动广大农民群众保护耕地、提升地力的积极性和主动性，确保耕地数量不减少、质量不降低，加强农业生态资源保护意识，切实提升粮食和重要农产品生产能力。</t>
  </si>
  <si>
    <t>完成补贴面积 338803.645 亩，兑付补贴资金 2639.00 万元，受益农户 59931 户。在全县9个乡镇43个村委会进行随机抽样调查212份，在是否愿意继续种植粮食方面，有212户回答愿意，占100%，农民积极性高。</t>
  </si>
  <si>
    <t>耕地补贴面积</t>
  </si>
  <si>
    <t>33.88万亩</t>
  </si>
  <si>
    <t>耕地质量</t>
  </si>
  <si>
    <t>逐步提升</t>
  </si>
  <si>
    <t>耕地地力保护补贴发放时限</t>
  </si>
  <si>
    <t>2021年耕地轮作制度试点项目资金</t>
  </si>
  <si>
    <t>实施耕地轮作面积5万亩。</t>
  </si>
  <si>
    <t>完成蚕豆轮作补助面积52769.31亩。兑付农户资金740万元，受益农户 23725户。</t>
  </si>
  <si>
    <t>耕地轮作制度试点实施面积</t>
  </si>
  <si>
    <t>5.28万亩</t>
  </si>
  <si>
    <t>80</t>
  </si>
  <si>
    <t>2022年耕地轮作制度试点项目资金</t>
  </si>
  <si>
    <t>实施豆科和油菜耕地轮作面积6万亩。其中豆科（蚕豆）轮作面积5万亩，油菜轮作面积1万亩。</t>
  </si>
  <si>
    <t>完成豆科和油菜耕地轮作补助面积54406.35亩，其中蚕豆轮作50000亩、油菜轮作4406.35亩。兑付资金8160952.5元，受益农户 28284户次。</t>
  </si>
  <si>
    <t>5.44万亩</t>
  </si>
  <si>
    <t>油菜任务没有完成，主要原因是油菜产值不高且较费工</t>
  </si>
  <si>
    <t>洱源县畜牧产品质量安全监管补助经费</t>
  </si>
  <si>
    <t>洱源县动物动物卫生监督所</t>
  </si>
  <si>
    <t>在全县范围内畜产品质量安全监管工作，保障本年度县境内不发生重大畜产品安全事件。</t>
  </si>
  <si>
    <t>畜产品质量安全监督管理工作</t>
  </si>
  <si>
    <t>=</t>
  </si>
  <si>
    <t>畜产品质量安全事件</t>
  </si>
  <si>
    <t>2022年省级农业生产发展专项资金</t>
  </si>
  <si>
    <t xml:space="preserve">完成畜牧业统计监测、生鲜乳、饲料抽检工作及绿色食品牌统计工作，建设益农信息示范社1个。
</t>
  </si>
  <si>
    <t>完成畜牧业统计监测、生鲜乳、饲料抽检工作及绿色食品牌统计工作，建设益农信息示范社1个。</t>
  </si>
  <si>
    <t>建设益农信息示范社</t>
  </si>
  <si>
    <t>个</t>
  </si>
  <si>
    <t>1个</t>
  </si>
  <si>
    <t>生鲜乳、饲料、兽药抽检任务完成率</t>
  </si>
  <si>
    <t>绿色食品牌影响力提升</t>
  </si>
  <si>
    <t>2023年农业专项经费</t>
  </si>
  <si>
    <t xml:space="preserve">完成2021年度动物防疫、绿色食品牌统计、奶牛和肉牛品种改良液氮运输、奶业振兴和畜牧业转型升级补助经费的兑付。
</t>
  </si>
  <si>
    <t>完成2021年度动物防疫、绿色食品牌统计、奶牛和肉牛品种改良液氮运输、奶业振兴和畜牧业转型升级补助经费的兑付。</t>
  </si>
  <si>
    <t>2021年农业专项经费兑现金额</t>
  </si>
  <si>
    <t>万元</t>
  </si>
  <si>
    <t>96.03万元</t>
  </si>
  <si>
    <t>2022年中央及省级农村厕所革命整村推进财政奖补专项资金</t>
  </si>
  <si>
    <t xml:space="preserve">完成16090座农村卫生户厕改造建设；完成65座自然村卫生公厕改造建设。
</t>
  </si>
  <si>
    <t>完成16090座农村卫生户厕改造建设；完成65座自然村卫生公厕改造建设。</t>
  </si>
  <si>
    <t>改造建设户厕数量</t>
  </si>
  <si>
    <t>座</t>
  </si>
  <si>
    <t>改造建设公厕数量</t>
  </si>
  <si>
    <t>改厕设施合格率</t>
  </si>
  <si>
    <t>≥95%</t>
  </si>
  <si>
    <t>奖补资金使用重大违纪违规问题</t>
  </si>
  <si>
    <t>项目区农民满意度</t>
  </si>
  <si>
    <t>洱源县2020年度果菜茶有机肥替代化肥试点续建项目资金</t>
  </si>
  <si>
    <t xml:space="preserve">实施果菜茶有机肥代替化肥试点0.5万亩。
</t>
  </si>
  <si>
    <t>果菜茶有机肥代替化肥试点</t>
  </si>
  <si>
    <t>0.5万亩</t>
  </si>
  <si>
    <t>2023年农机购置与应用补贴资金</t>
  </si>
  <si>
    <t xml:space="preserve">按照实施方案完成农机购置与应用补贴兑付。
</t>
  </si>
  <si>
    <t>按照实施方案完成农机购置与应用补贴兑付。</t>
  </si>
  <si>
    <t>农机购置与应用补贴机具数</t>
  </si>
  <si>
    <t>台/套</t>
  </si>
  <si>
    <t>服务对象对补助经费使用情况的满意度</t>
  </si>
  <si>
    <t>2022年农机购置与应用补贴资金</t>
  </si>
  <si>
    <t>总付农机购置与应用补贴资金</t>
  </si>
  <si>
    <t>11.77万元</t>
  </si>
  <si>
    <t>2020年度洱海流域农作物绿色生态种植项目商品有机肥补助资金</t>
  </si>
  <si>
    <t xml:space="preserve">在洱海流域推广以有机肥替代化肥、病虫害绿色防控为主的绿色生态种植模式，2020年洱源县实施17.68万亩。
</t>
  </si>
  <si>
    <t>在洱海流域推广以有机肥替代化肥、病虫害绿色防控为主的绿色生态种植模式，2020年洱源县实施17.68万亩。</t>
  </si>
  <si>
    <t>绿色生态种植</t>
  </si>
  <si>
    <t>17.68万亩</t>
  </si>
  <si>
    <t>洱源县长江经济带农业面源污染治理项目地方配套资金</t>
  </si>
  <si>
    <t xml:space="preserve">洱源县长江经济带农业面源污染治理项目由大理洱海生物肥业有限公司负责实施，项目建成后有效减少农业面源污染。
</t>
  </si>
  <si>
    <t>洱源县长江经济带农业面源污染治理项目由大理洱海生物肥业有限公司负责实施，项目建成后有效减少农业面源污染。</t>
  </si>
  <si>
    <t>有效减少农业面源污染</t>
  </si>
  <si>
    <t>减少</t>
  </si>
  <si>
    <t>洱源县2022年高标准农田建设项目中央基建投资专项资金</t>
  </si>
  <si>
    <t>新建高标准农田7万亩，通过项目建设，有效改善项目区农田基础设施条件，提升耕地质量，提高粮食综合生产能力。</t>
  </si>
  <si>
    <t>新建高标准农田</t>
  </si>
  <si>
    <t>工程竣工验收合格率</t>
  </si>
  <si>
    <t>粮食综合生产能力</t>
  </si>
  <si>
    <t>受益群众和机构满意程度</t>
  </si>
  <si>
    <t>洱源县2022年中央农田建设补助资金</t>
  </si>
  <si>
    <t>新建高标准农田2.87万亩，通过项目建设，有效改善项目区农田基础设施条件，提升耕地质量，提高粮食综合生产能力。其中，新增高效节水灌溉面积0.57万亩，提升农田灌溉排水和节水能力。</t>
  </si>
  <si>
    <t>新增高效节水灌溉面积</t>
  </si>
  <si>
    <t>2020年度脱贫攻坚高标准农田建设项目经费</t>
  </si>
  <si>
    <t>新建高标准农田0.91万亩，通过项目建设，有效改善项目区农田基础设施条件，提升耕地质量，提高粮食综合生产能力。</t>
  </si>
  <si>
    <t>2022年中央动物防疫等补助资金</t>
  </si>
  <si>
    <t xml:space="preserve">开展强制免疫、强制扑杀和养殖环节病死猪无害化处理。
</t>
  </si>
  <si>
    <t>开展强制免疫、强制扑杀和养殖环节病死猪无害化处理。</t>
  </si>
  <si>
    <t>强制免疫病种应免畜禽的免疫密度</t>
  </si>
  <si>
    <t>养殖环节病死猪无害化处理补助经费发放率</t>
  </si>
  <si>
    <t>免疫质量和免疫效果</t>
  </si>
  <si>
    <t>口蹄疫、高致病性禽流感、布病等优先防治病种防治工作</t>
  </si>
  <si>
    <t>疫情保持平稳</t>
  </si>
  <si>
    <t>补助对象对项目实施满意度指标</t>
  </si>
  <si>
    <t>2021年洱海流域有机废弃物资源化利用补助资金</t>
  </si>
  <si>
    <t xml:space="preserve">对洱海流域畜禽粪污、农作物秸秆等资源化利用的收集、前处理、运输环节给予每吨80元补助，其中州级承担40元、洱源县承担40元”，有效提升洱海源头入湖水质。
</t>
  </si>
  <si>
    <t>对洱海流域畜禽粪污、农作物秸秆等资源化利用的收集、前处理、运输环节给予每吨80元补助，其中州级承担40元、洱源县承担40元”，有效提升洱海源头入湖水质。</t>
  </si>
  <si>
    <t>收集处理畜禽粪便</t>
  </si>
  <si>
    <t>万吨</t>
  </si>
  <si>
    <t>洱海源头入湖水质得到有效提升</t>
  </si>
  <si>
    <t>有效提升</t>
  </si>
  <si>
    <t>服务对象满意度指标</t>
  </si>
  <si>
    <t>2021年奶业振兴和畜禽健康养殖补助资金</t>
  </si>
  <si>
    <t xml:space="preserve">支持5个奶牛家庭牧场和奶农合作社升级改造。
</t>
  </si>
  <si>
    <t>支持5个奶牛家庭牧场和奶农合作社升级改造。</t>
  </si>
  <si>
    <t>奶牛规模养殖场升级改造数</t>
  </si>
  <si>
    <t>户</t>
  </si>
  <si>
    <t>5户</t>
  </si>
  <si>
    <t>受益养殖场满意度指标</t>
  </si>
  <si>
    <t>2022年中央财政农业保险费补贴专项资金</t>
  </si>
  <si>
    <t>种植业投保面积达到18万亩，其中：水稻、玉米、小麦3大主粮作物保险覆盖率达到70%。养殖业投保数量4万头以上；农户满意度85%以上。</t>
  </si>
  <si>
    <t>种植业投保面积</t>
  </si>
  <si>
    <t>17.89万亩</t>
  </si>
  <si>
    <t>养殖业投保数</t>
  </si>
  <si>
    <t>万头</t>
  </si>
  <si>
    <t>3.96万头</t>
  </si>
  <si>
    <t>农业保险综合费用率</t>
  </si>
  <si>
    <t>≤20%</t>
  </si>
  <si>
    <t>经办机构县级分支机构覆盖率</t>
  </si>
  <si>
    <t>参保农户满意度</t>
  </si>
  <si>
    <t>2019年脱贫攻坚1000亿斤粮食生产能力规划田间工程项目资金</t>
  </si>
  <si>
    <t>建设高稳产农田1万亩（田间排灌沟渠16条、田间机耕路16条、配套建筑物），提高粮食综合生产能力。</t>
  </si>
  <si>
    <t>建设高稳产农田</t>
  </si>
  <si>
    <t>2023年洱海流域烤烟生态种植商品有机肥和绿色防控补助资金</t>
  </si>
  <si>
    <t>在州内采购73万担优质烟叶。稳定核心烟区，全力保障高端卷烟品牌发展优质原料需求。</t>
  </si>
  <si>
    <t>优质烟叶采购数量</t>
  </si>
  <si>
    <t>万担</t>
  </si>
  <si>
    <t>每担烟叶补助标准</t>
  </si>
  <si>
    <t>元</t>
  </si>
  <si>
    <t>192元</t>
  </si>
  <si>
    <t>政府增收</t>
  </si>
  <si>
    <t>100</t>
  </si>
  <si>
    <t>2022年草原生态保护补助资金</t>
  </si>
  <si>
    <t>完成草原禁牧补助和草畜平衡奖励资金的发放。</t>
  </si>
  <si>
    <t>草原禁牧</t>
  </si>
  <si>
    <t>22.51万亩</t>
  </si>
  <si>
    <t>草畜平衡奖励</t>
  </si>
  <si>
    <t>145.37万亩</t>
  </si>
  <si>
    <t>2022年12月31日前</t>
  </si>
  <si>
    <t>2023年全国”土特产“集中推介活动等补助资金</t>
  </si>
  <si>
    <t>开展全国“土特产”集中推介活动。</t>
  </si>
  <si>
    <t>全国“土特产”集中推介活动</t>
  </si>
  <si>
    <t>正常开展</t>
  </si>
  <si>
    <t>非税收入成本性支出经费</t>
  </si>
  <si>
    <t>保障机构正常运转。</t>
  </si>
  <si>
    <t>机构正常运转</t>
  </si>
  <si>
    <t>正常运转</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</si>
</sst>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
    <numFmt numFmtId="180" formatCode="0.00_ ;[Red]\-0.00\ "/>
  </numFmts>
  <fonts count="48">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10"/>
      <color indexed="8"/>
      <name val="宋体"/>
      <charset val="134"/>
      <scheme val="major"/>
    </font>
    <font>
      <sz val="10"/>
      <name val="宋体"/>
      <charset val="134"/>
      <scheme val="major"/>
    </font>
    <font>
      <b/>
      <sz val="10"/>
      <color indexed="8"/>
      <name val="宋体"/>
      <charset val="134"/>
      <scheme val="minor"/>
    </font>
    <font>
      <sz val="12"/>
      <color rgb="FFFF0000"/>
      <name val="宋体"/>
      <charset val="134"/>
      <scheme val="minor"/>
    </font>
    <font>
      <sz val="9"/>
      <color indexed="8"/>
      <name val="宋体"/>
      <charset val="134"/>
      <scheme val="minor"/>
    </font>
    <font>
      <b/>
      <sz val="9"/>
      <color indexed="8"/>
      <name val="宋体"/>
      <charset val="134"/>
      <scheme val="minor"/>
    </font>
    <font>
      <sz val="9"/>
      <name val="宋体"/>
      <charset val="134"/>
      <scheme val="minor"/>
    </font>
    <font>
      <sz val="10"/>
      <color indexed="8"/>
      <name val="宋体"/>
      <charset val="134"/>
    </font>
    <font>
      <sz val="12"/>
      <name val="宋体"/>
      <charset val="134"/>
    </font>
    <font>
      <sz val="22"/>
      <color indexed="8"/>
      <name val="宋体"/>
      <charset val="134"/>
    </font>
    <font>
      <sz val="10"/>
      <color indexed="8"/>
      <name val="Arial"/>
      <charset val="134"/>
    </font>
    <font>
      <sz val="11"/>
      <color rgb="FF000000"/>
      <name val="宋体"/>
      <charset val="134"/>
    </font>
    <font>
      <sz val="11"/>
      <color rgb="FFFF0000"/>
      <name val="宋体"/>
      <charset val="134"/>
      <scheme val="minor"/>
    </font>
    <font>
      <b/>
      <sz val="20"/>
      <name val="宋体"/>
      <charset val="134"/>
    </font>
    <font>
      <sz val="9"/>
      <name val="宋体"/>
      <charset val="134"/>
    </font>
    <font>
      <b/>
      <sz val="11"/>
      <color rgb="FF000000"/>
      <name val="宋体"/>
      <charset val="134"/>
    </font>
    <font>
      <sz val="12"/>
      <name val="Arial"/>
      <charset val="134"/>
    </font>
    <font>
      <b/>
      <sz val="18"/>
      <color indexed="8"/>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D4D4D4"/>
      </right>
      <top/>
      <bottom style="thin">
        <color rgb="FFD4D4D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8" fillId="0" borderId="0" applyFont="0" applyFill="0" applyBorder="0" applyAlignment="0" applyProtection="0">
      <alignment vertical="center"/>
    </xf>
    <xf numFmtId="0" fontId="29" fillId="7" borderId="0" applyNumberFormat="0" applyBorder="0" applyAlignment="0" applyProtection="0">
      <alignment vertical="center"/>
    </xf>
    <xf numFmtId="0" fontId="30" fillId="8"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9" borderId="0" applyNumberFormat="0" applyBorder="0" applyAlignment="0" applyProtection="0">
      <alignment vertical="center"/>
    </xf>
    <xf numFmtId="0" fontId="31" fillId="10" borderId="0" applyNumberFormat="0" applyBorder="0" applyAlignment="0" applyProtection="0">
      <alignment vertical="center"/>
    </xf>
    <xf numFmtId="43" fontId="28" fillId="0" borderId="0" applyFont="0" applyFill="0" applyBorder="0" applyAlignment="0" applyProtection="0">
      <alignment vertical="center"/>
    </xf>
    <xf numFmtId="0" fontId="32" fillId="11"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2" borderId="21" applyNumberFormat="0" applyFont="0" applyAlignment="0" applyProtection="0">
      <alignment vertical="center"/>
    </xf>
    <xf numFmtId="0" fontId="32" fillId="13"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32" fillId="14" borderId="0" applyNumberFormat="0" applyBorder="0" applyAlignment="0" applyProtection="0">
      <alignment vertical="center"/>
    </xf>
    <xf numFmtId="0" fontId="35" fillId="0" borderId="23" applyNumberFormat="0" applyFill="0" applyAlignment="0" applyProtection="0">
      <alignment vertical="center"/>
    </xf>
    <xf numFmtId="0" fontId="32" fillId="15" borderId="0" applyNumberFormat="0" applyBorder="0" applyAlignment="0" applyProtection="0">
      <alignment vertical="center"/>
    </xf>
    <xf numFmtId="0" fontId="41" fillId="16" borderId="24" applyNumberFormat="0" applyAlignment="0" applyProtection="0">
      <alignment vertical="center"/>
    </xf>
    <xf numFmtId="0" fontId="42" fillId="16" borderId="20" applyNumberFormat="0" applyAlignment="0" applyProtection="0">
      <alignment vertical="center"/>
    </xf>
    <xf numFmtId="0" fontId="43" fillId="17" borderId="25" applyNumberFormat="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29" fillId="22" borderId="0" applyNumberFormat="0" applyBorder="0" applyAlignment="0" applyProtection="0">
      <alignment vertical="center"/>
    </xf>
    <xf numFmtId="0" fontId="32"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2" fillId="0" borderId="0"/>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29" fillId="36" borderId="0" applyNumberFormat="0" applyBorder="0" applyAlignment="0" applyProtection="0">
      <alignment vertical="center"/>
    </xf>
    <xf numFmtId="0" fontId="32" fillId="37" borderId="0" applyNumberFormat="0" applyBorder="0" applyAlignment="0" applyProtection="0">
      <alignment vertical="center"/>
    </xf>
    <xf numFmtId="0" fontId="22" fillId="0" borderId="0">
      <alignment vertical="top"/>
      <protection locked="0"/>
    </xf>
    <xf numFmtId="0" fontId="1" fillId="0" borderId="0"/>
    <xf numFmtId="0" fontId="16" fillId="0" borderId="0"/>
  </cellStyleXfs>
  <cellXfs count="215">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Fill="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6" fontId="6" fillId="2" borderId="1" xfId="51" applyNumberFormat="1" applyFont="1" applyFill="1" applyBorder="1" applyAlignment="1">
      <alignment horizontal="right" vertical="center" shrinkToFit="1"/>
    </xf>
    <xf numFmtId="0" fontId="6" fillId="0" borderId="1" xfId="51" applyFont="1" applyFill="1" applyBorder="1" applyAlignment="1">
      <alignment horizontal="center" vertical="center" wrapText="1"/>
    </xf>
    <xf numFmtId="10" fontId="6" fillId="2"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right" vertical="center" shrinkToFit="1"/>
    </xf>
    <xf numFmtId="176" fontId="7" fillId="0" borderId="1" xfId="51" applyNumberFormat="1" applyFont="1" applyFill="1" applyBorder="1" applyAlignment="1">
      <alignment horizontal="right" vertical="center" shrinkToFit="1"/>
    </xf>
    <xf numFmtId="10" fontId="5" fillId="2"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center" wrapText="1"/>
    </xf>
    <xf numFmtId="49" fontId="7" fillId="0" borderId="3" xfId="51" applyNumberFormat="1" applyFont="1" applyFill="1" applyBorder="1" applyAlignment="1">
      <alignment horizontal="left" vertical="center" wrapText="1"/>
    </xf>
    <xf numFmtId="49" fontId="7" fillId="0" borderId="4" xfId="51" applyNumberFormat="1" applyFont="1" applyFill="1" applyBorder="1" applyAlignment="1">
      <alignment horizontal="left" vertical="center" wrapText="1"/>
    </xf>
    <xf numFmtId="177" fontId="7" fillId="0" borderId="1" xfId="51" applyNumberFormat="1" applyFont="1" applyFill="1" applyBorder="1" applyAlignment="1">
      <alignment horizontal="left" vertical="center" wrapText="1"/>
    </xf>
    <xf numFmtId="0" fontId="5" fillId="3" borderId="2" xfId="51" applyFont="1" applyFill="1" applyBorder="1" applyAlignment="1">
      <alignment horizontal="center" vertical="center" wrapText="1"/>
    </xf>
    <xf numFmtId="0" fontId="5" fillId="3" borderId="3" xfId="51" applyFont="1" applyFill="1" applyBorder="1" applyAlignment="1">
      <alignment horizontal="center" vertical="center" wrapText="1"/>
    </xf>
    <xf numFmtId="0" fontId="5" fillId="3" borderId="4" xfId="51" applyFont="1" applyFill="1" applyBorder="1" applyAlignment="1">
      <alignment horizontal="center" vertical="center" wrapText="1"/>
    </xf>
    <xf numFmtId="0" fontId="5" fillId="3"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3" borderId="1" xfId="51" applyFont="1" applyFill="1" applyBorder="1" applyAlignment="1">
      <alignment horizontal="center" vertical="center" wrapText="1"/>
    </xf>
    <xf numFmtId="0" fontId="5" fillId="3" borderId="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51" applyFont="1" applyFill="1" applyBorder="1" applyAlignment="1">
      <alignment horizontal="center" vertical="center"/>
    </xf>
    <xf numFmtId="0" fontId="7" fillId="0" borderId="1" xfId="51" applyFont="1" applyFill="1" applyBorder="1" applyAlignment="1">
      <alignment horizontal="center" vertical="center" wrapText="1"/>
    </xf>
    <xf numFmtId="0" fontId="9" fillId="3" borderId="1" xfId="51"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9" fontId="9" fillId="3" borderId="6" xfId="51" applyNumberFormat="1" applyFont="1" applyFill="1" applyBorder="1" applyAlignment="1">
      <alignment horizontal="center" vertical="center" wrapText="1"/>
    </xf>
    <xf numFmtId="178" fontId="9" fillId="3" borderId="6"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51" applyFont="1" applyFill="1" applyBorder="1" applyAlignment="1">
      <alignment horizontal="center" vertical="center" wrapText="1"/>
    </xf>
    <xf numFmtId="0" fontId="9" fillId="3" borderId="6"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2" xfId="51" applyFont="1" applyBorder="1" applyAlignment="1">
      <alignment horizontal="center" vertical="center" wrapText="1"/>
    </xf>
    <xf numFmtId="0" fontId="4" fillId="0" borderId="3" xfId="51" applyFont="1" applyBorder="1" applyAlignment="1">
      <alignment horizontal="center" vertical="center" wrapText="1"/>
    </xf>
    <xf numFmtId="0" fontId="10" fillId="0" borderId="1" xfId="51" applyFont="1" applyBorder="1" applyAlignment="1">
      <alignment horizontal="center" vertical="center" wrapText="1"/>
    </xf>
    <xf numFmtId="0" fontId="6" fillId="0" borderId="0" xfId="51" applyFont="1" applyAlignment="1">
      <alignment horizontal="left" vertical="center" wrapText="1"/>
    </xf>
    <xf numFmtId="0" fontId="5" fillId="0" borderId="0" xfId="51" applyFont="1" applyAlignment="1">
      <alignment horizontal="center" vertical="center" wrapText="1"/>
    </xf>
    <xf numFmtId="0" fontId="5" fillId="0" borderId="0" xfId="51" applyFont="1" applyAlignment="1">
      <alignment horizontal="left" vertical="center" wrapText="1"/>
    </xf>
    <xf numFmtId="0" fontId="5" fillId="0" borderId="0" xfId="51" applyFont="1" applyFill="1" applyAlignment="1">
      <alignment horizontal="left" vertical="center" wrapText="1"/>
    </xf>
    <xf numFmtId="0" fontId="11" fillId="0" borderId="0" xfId="51" applyFont="1" applyFill="1" applyAlignment="1">
      <alignment horizontal="left" vertical="center" wrapText="1"/>
    </xf>
    <xf numFmtId="0" fontId="7" fillId="0" borderId="0" xfId="0" applyFont="1" applyFill="1" applyBorder="1" applyAlignment="1">
      <alignment horizontal="right" vertical="center"/>
    </xf>
    <xf numFmtId="179" fontId="1" fillId="0" borderId="0" xfId="51" applyNumberFormat="1" applyFont="1" applyAlignment="1">
      <alignment wrapText="1"/>
    </xf>
    <xf numFmtId="0" fontId="5" fillId="3" borderId="6" xfId="51" applyFont="1" applyFill="1" applyBorder="1" applyAlignment="1">
      <alignment horizontal="left" vertical="center" wrapText="1"/>
    </xf>
    <xf numFmtId="49" fontId="5" fillId="0" borderId="1" xfId="51" applyNumberFormat="1" applyFont="1" applyFill="1" applyBorder="1" applyAlignment="1">
      <alignment horizontal="left" vertical="top" wrapText="1"/>
    </xf>
    <xf numFmtId="0" fontId="4" fillId="0" borderId="4" xfId="51" applyFont="1" applyBorder="1" applyAlignment="1">
      <alignment horizontal="center" vertical="center" wrapText="1"/>
    </xf>
    <xf numFmtId="0" fontId="12" fillId="0" borderId="1" xfId="51" applyFont="1" applyBorder="1" applyAlignment="1">
      <alignment horizontal="center" vertical="center" wrapText="1"/>
    </xf>
    <xf numFmtId="180" fontId="10" fillId="2" borderId="1" xfId="51" applyNumberFormat="1" applyFont="1" applyFill="1" applyBorder="1" applyAlignment="1">
      <alignment horizontal="center" vertical="center" wrapText="1"/>
    </xf>
    <xf numFmtId="0" fontId="13" fillId="0" borderId="1" xfId="51" applyFont="1" applyBorder="1" applyAlignment="1">
      <alignment horizontal="center" vertical="center" wrapText="1"/>
    </xf>
    <xf numFmtId="0" fontId="14" fillId="0" borderId="0" xfId="51" applyFont="1" applyAlignment="1">
      <alignment horizontal="center" vertical="center" wrapText="1"/>
    </xf>
    <xf numFmtId="0" fontId="7" fillId="0" borderId="6" xfId="51" applyFont="1" applyFill="1" applyBorder="1" applyAlignment="1">
      <alignment horizontal="center" vertical="center" wrapText="1"/>
    </xf>
    <xf numFmtId="180" fontId="9" fillId="3" borderId="6" xfId="51" applyNumberFormat="1" applyFont="1" applyFill="1" applyBorder="1" applyAlignment="1">
      <alignment horizontal="center" vertical="center" wrapText="1"/>
    </xf>
    <xf numFmtId="0" fontId="7" fillId="0" borderId="6" xfId="51" applyNumberFormat="1" applyFont="1" applyFill="1" applyBorder="1" applyAlignment="1" applyProtection="1">
      <alignment horizontal="center" vertical="center" wrapText="1"/>
    </xf>
    <xf numFmtId="0" fontId="9" fillId="0" borderId="1" xfId="51" applyNumberFormat="1" applyFont="1" applyFill="1" applyBorder="1" applyAlignment="1" applyProtection="1">
      <alignment horizontal="center" vertical="center" wrapText="1"/>
    </xf>
    <xf numFmtId="9" fontId="7" fillId="0" borderId="1" xfId="51" applyNumberFormat="1" applyFont="1" applyFill="1" applyBorder="1" applyAlignment="1">
      <alignment horizontal="center" vertical="center" wrapText="1"/>
    </xf>
    <xf numFmtId="9" fontId="7" fillId="0" borderId="6" xfId="51" applyNumberFormat="1" applyFont="1" applyFill="1" applyBorder="1" applyAlignment="1">
      <alignment horizontal="center" vertical="center" wrapText="1"/>
    </xf>
    <xf numFmtId="178" fontId="9" fillId="0" borderId="1" xfId="51" applyNumberFormat="1" applyFont="1" applyFill="1" applyBorder="1" applyAlignment="1">
      <alignment horizontal="center" vertical="center" wrapText="1"/>
    </xf>
    <xf numFmtId="180" fontId="9"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177" fontId="5" fillId="0" borderId="1" xfId="51" applyNumberFormat="1"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xf>
    <xf numFmtId="178" fontId="5" fillId="3" borderId="6" xfId="51" applyNumberFormat="1" applyFont="1" applyFill="1" applyBorder="1" applyAlignment="1">
      <alignment horizontal="center" vertical="center" wrapText="1"/>
    </xf>
    <xf numFmtId="9" fontId="5" fillId="0" borderId="1" xfId="11" applyNumberFormat="1" applyFont="1" applyFill="1" applyBorder="1" applyAlignment="1" applyProtection="1">
      <alignment horizontal="center" vertical="center" wrapText="1"/>
    </xf>
    <xf numFmtId="9" fontId="5" fillId="0" borderId="1" xfId="11" applyFont="1" applyFill="1" applyBorder="1" applyAlignment="1" applyProtection="1">
      <alignment horizontal="center" vertical="center" wrapText="1"/>
    </xf>
    <xf numFmtId="178" fontId="5" fillId="0" borderId="1" xfId="51" applyNumberFormat="1" applyFont="1" applyFill="1" applyBorder="1" applyAlignment="1">
      <alignment horizontal="center" vertical="center" wrapText="1"/>
    </xf>
    <xf numFmtId="180" fontId="5" fillId="3" borderId="6" xfId="51" applyNumberFormat="1" applyFont="1" applyFill="1" applyBorder="1" applyAlignment="1">
      <alignment horizontal="center" vertical="center" wrapText="1"/>
    </xf>
    <xf numFmtId="180" fontId="5" fillId="0" borderId="1" xfId="51"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49" fontId="15" fillId="0" borderId="1" xfId="51" applyNumberFormat="1" applyFont="1" applyFill="1" applyBorder="1" applyAlignment="1">
      <alignment horizontal="center" vertical="center" wrapText="1"/>
    </xf>
    <xf numFmtId="49" fontId="7" fillId="0" borderId="2" xfId="51" applyNumberFormat="1" applyFont="1" applyFill="1" applyBorder="1" applyAlignment="1">
      <alignment vertical="center" wrapText="1"/>
    </xf>
    <xf numFmtId="49" fontId="7" fillId="0" borderId="3" xfId="51" applyNumberFormat="1" applyFont="1" applyFill="1" applyBorder="1" applyAlignment="1">
      <alignment vertical="center" wrapText="1"/>
    </xf>
    <xf numFmtId="49" fontId="7" fillId="0" borderId="4" xfId="51" applyNumberFormat="1" applyFont="1" applyFill="1" applyBorder="1" applyAlignment="1">
      <alignment vertical="center" wrapText="1"/>
    </xf>
    <xf numFmtId="177" fontId="7" fillId="0" borderId="2" xfId="51" applyNumberFormat="1" applyFont="1" applyFill="1" applyBorder="1" applyAlignment="1">
      <alignment horizontal="left" vertical="center" wrapText="1"/>
    </xf>
    <xf numFmtId="177" fontId="7" fillId="0" borderId="3" xfId="51" applyNumberFormat="1" applyFont="1" applyFill="1" applyBorder="1" applyAlignment="1">
      <alignment horizontal="left" vertical="center" wrapText="1"/>
    </xf>
    <xf numFmtId="177" fontId="7" fillId="0" borderId="4" xfId="51" applyNumberFormat="1" applyFont="1" applyFill="1" applyBorder="1" applyAlignment="1">
      <alignment horizontal="left" vertical="center" wrapText="1"/>
    </xf>
    <xf numFmtId="10" fontId="5" fillId="0" borderId="1" xfId="11" applyNumberFormat="1" applyFont="1" applyFill="1" applyBorder="1" applyAlignment="1" applyProtection="1">
      <alignment horizontal="center" vertical="center" wrapText="1"/>
    </xf>
    <xf numFmtId="49" fontId="5" fillId="0" borderId="2" xfId="51" applyNumberFormat="1" applyFont="1" applyFill="1" applyBorder="1" applyAlignment="1">
      <alignment vertical="center" wrapText="1"/>
    </xf>
    <xf numFmtId="49" fontId="5" fillId="0" borderId="3" xfId="51" applyNumberFormat="1" applyFont="1" applyFill="1" applyBorder="1" applyAlignment="1">
      <alignment vertical="center" wrapText="1"/>
    </xf>
    <xf numFmtId="49" fontId="5" fillId="0" borderId="4" xfId="51" applyNumberFormat="1" applyFont="1" applyFill="1" applyBorder="1" applyAlignment="1">
      <alignment vertical="center" wrapText="1"/>
    </xf>
    <xf numFmtId="9" fontId="5" fillId="3" borderId="6" xfId="51" applyNumberFormat="1" applyFont="1" applyFill="1" applyBorder="1" applyAlignment="1">
      <alignment horizontal="center" vertical="center" wrapText="1"/>
    </xf>
    <xf numFmtId="0" fontId="1" fillId="0" borderId="0" xfId="51" applyFont="1" applyFill="1" applyAlignment="1">
      <alignment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6" fillId="0" borderId="0" xfId="51" applyFont="1" applyFill="1" applyAlignment="1">
      <alignment horizontal="left" vertical="center" wrapText="1"/>
    </xf>
    <xf numFmtId="0" fontId="5" fillId="0" borderId="0" xfId="51" applyFont="1" applyFill="1" applyAlignment="1">
      <alignment horizontal="center" vertical="center" wrapText="1"/>
    </xf>
    <xf numFmtId="0" fontId="4" fillId="0" borderId="4" xfId="5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4" fillId="0" borderId="0" xfId="51" applyFont="1" applyFill="1" applyAlignment="1">
      <alignment horizontal="center" vertical="center" wrapText="1"/>
    </xf>
    <xf numFmtId="0" fontId="16" fillId="0" borderId="0" xfId="0" applyFont="1" applyFill="1" applyBorder="1" applyAlignment="1"/>
    <xf numFmtId="0" fontId="16" fillId="0" borderId="0" xfId="52" applyFill="1" applyBorder="1" applyAlignment="1">
      <alignment vertical="center"/>
    </xf>
    <xf numFmtId="0" fontId="16" fillId="0" borderId="0" xfId="52"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5" fillId="4" borderId="0" xfId="0" applyFont="1" applyFill="1" applyAlignment="1">
      <alignment horizontal="left"/>
    </xf>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4" fontId="19" fillId="5" borderId="1"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20" fillId="0" borderId="0" xfId="51" applyFont="1" applyFill="1" applyAlignment="1">
      <alignment horizontal="left" vertical="center"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wrapText="1" shrinkToFit="1"/>
    </xf>
    <xf numFmtId="176" fontId="16" fillId="0" borderId="1" xfId="0" applyNumberFormat="1" applyFont="1" applyFill="1" applyBorder="1" applyAlignment="1">
      <alignment vertical="center"/>
    </xf>
    <xf numFmtId="0" fontId="15"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1" fillId="0" borderId="0" xfId="0" applyFont="1" applyAlignment="1">
      <alignment horizontal="center"/>
    </xf>
    <xf numFmtId="0" fontId="16" fillId="0" borderId="0" xfId="0" applyFont="1" applyAlignment="1">
      <alignment horizontal="right" vertical="center"/>
    </xf>
    <xf numFmtId="0" fontId="16" fillId="0" borderId="0" xfId="0" applyFont="1" applyAlignment="1"/>
    <xf numFmtId="0" fontId="19" fillId="6" borderId="14" xfId="0" applyNumberFormat="1" applyFont="1" applyFill="1" applyBorder="1" applyAlignment="1">
      <alignment horizontal="center" vertical="center"/>
    </xf>
    <xf numFmtId="0" fontId="19" fillId="6" borderId="14" xfId="0" applyNumberFormat="1" applyFont="1" applyFill="1" applyBorder="1" applyAlignment="1">
      <alignment horizontal="left" vertical="center"/>
    </xf>
    <xf numFmtId="0" fontId="19" fillId="5" borderId="14" xfId="0" applyNumberFormat="1" applyFont="1" applyFill="1" applyBorder="1" applyAlignment="1">
      <alignment horizontal="center" vertical="center"/>
    </xf>
    <xf numFmtId="4" fontId="19" fillId="5" borderId="15" xfId="0" applyNumberFormat="1" applyFont="1" applyFill="1" applyBorder="1" applyAlignment="1">
      <alignment horizontal="right" vertical="center"/>
    </xf>
    <xf numFmtId="4" fontId="19" fillId="5" borderId="14" xfId="0" applyNumberFormat="1" applyFont="1" applyFill="1" applyBorder="1" applyAlignment="1">
      <alignment horizontal="right" vertical="center" wrapText="1"/>
    </xf>
    <xf numFmtId="4" fontId="19" fillId="5" borderId="14" xfId="0" applyNumberFormat="1" applyFont="1" applyFill="1" applyBorder="1" applyAlignment="1">
      <alignment horizontal="right" vertical="center"/>
    </xf>
    <xf numFmtId="4" fontId="19" fillId="5" borderId="16" xfId="0" applyNumberFormat="1" applyFont="1" applyFill="1" applyBorder="1" applyAlignment="1">
      <alignment horizontal="right" vertical="center"/>
    </xf>
    <xf numFmtId="0" fontId="19" fillId="5" borderId="17" xfId="0" applyNumberFormat="1" applyFont="1" applyFill="1" applyBorder="1" applyAlignment="1">
      <alignment horizontal="center" vertical="center"/>
    </xf>
    <xf numFmtId="4" fontId="19" fillId="5" borderId="18" xfId="0" applyNumberFormat="1" applyFont="1" applyFill="1" applyBorder="1" applyAlignment="1">
      <alignment horizontal="right" vertical="center"/>
    </xf>
    <xf numFmtId="0" fontId="19" fillId="5" borderId="19" xfId="0" applyNumberFormat="1" applyFont="1" applyFill="1" applyBorder="1" applyAlignment="1">
      <alignment horizontal="center" vertical="center"/>
    </xf>
    <xf numFmtId="0" fontId="19" fillId="6" borderId="16" xfId="0" applyNumberFormat="1" applyFont="1" applyFill="1" applyBorder="1" applyAlignment="1">
      <alignment horizontal="left" vertical="center"/>
    </xf>
    <xf numFmtId="0" fontId="19" fillId="5" borderId="16" xfId="0" applyNumberFormat="1" applyFont="1" applyFill="1" applyBorder="1" applyAlignment="1">
      <alignment horizontal="center" vertical="center"/>
    </xf>
    <xf numFmtId="0" fontId="19" fillId="6" borderId="1" xfId="0" applyNumberFormat="1" applyFont="1" applyFill="1" applyBorder="1" applyAlignment="1">
      <alignment horizontal="left" vertical="center"/>
    </xf>
    <xf numFmtId="0" fontId="19" fillId="5" borderId="1" xfId="0" applyNumberFormat="1" applyFont="1" applyFill="1" applyBorder="1" applyAlignment="1">
      <alignment horizontal="center" vertical="center"/>
    </xf>
    <xf numFmtId="0" fontId="19" fillId="5" borderId="0" xfId="0" applyNumberFormat="1" applyFont="1" applyFill="1" applyBorder="1" applyAlignment="1">
      <alignment horizontal="left" vertical="center" wrapText="1"/>
    </xf>
    <xf numFmtId="0" fontId="22" fillId="0" borderId="0" xfId="0" applyFont="1" applyAlignment="1"/>
    <xf numFmtId="0" fontId="16" fillId="0" borderId="0" xfId="0" applyFont="1" applyAlignment="1">
      <alignment horizontal="right" vertical="center" wrapText="1"/>
    </xf>
    <xf numFmtId="0" fontId="19" fillId="6" borderId="14" xfId="0" applyNumberFormat="1" applyFont="1" applyFill="1" applyBorder="1" applyAlignment="1">
      <alignment horizontal="center" vertical="center" wrapText="1"/>
    </xf>
    <xf numFmtId="0" fontId="23" fillId="6" borderId="14" xfId="0" applyNumberFormat="1" applyFont="1" applyFill="1" applyBorder="1" applyAlignment="1">
      <alignment horizontal="left" vertical="center" wrapText="1"/>
    </xf>
    <xf numFmtId="0" fontId="19" fillId="5" borderId="14" xfId="0" applyNumberFormat="1" applyFont="1" applyFill="1" applyBorder="1" applyAlignment="1">
      <alignment horizontal="center" vertical="center" wrapText="1"/>
    </xf>
    <xf numFmtId="0" fontId="19" fillId="6" borderId="14" xfId="0" applyNumberFormat="1" applyFont="1" applyFill="1" applyBorder="1" applyAlignment="1">
      <alignment horizontal="left" vertical="center" wrapText="1"/>
    </xf>
    <xf numFmtId="0" fontId="19" fillId="6" borderId="16" xfId="0" applyNumberFormat="1" applyFont="1" applyFill="1" applyBorder="1" applyAlignment="1">
      <alignment horizontal="left" vertical="center" wrapText="1"/>
    </xf>
    <xf numFmtId="0" fontId="19" fillId="6" borderId="16" xfId="0" applyNumberFormat="1" applyFont="1" applyFill="1" applyBorder="1" applyAlignment="1">
      <alignment horizontal="center" vertical="center" wrapText="1"/>
    </xf>
    <xf numFmtId="0" fontId="19" fillId="5" borderId="16" xfId="0" applyNumberFormat="1" applyFont="1" applyFill="1" applyBorder="1" applyAlignment="1">
      <alignment horizontal="center" vertical="center" wrapText="1"/>
    </xf>
    <xf numFmtId="4" fontId="19" fillId="5" borderId="16" xfId="0" applyNumberFormat="1" applyFont="1" applyFill="1" applyBorder="1" applyAlignment="1">
      <alignment horizontal="right" vertical="center" wrapText="1"/>
    </xf>
    <xf numFmtId="0" fontId="19" fillId="6" borderId="1" xfId="0" applyNumberFormat="1" applyFont="1" applyFill="1" applyBorder="1" applyAlignment="1">
      <alignment horizontal="left" vertical="center" wrapText="1"/>
    </xf>
    <xf numFmtId="0" fontId="19" fillId="6" borderId="1" xfId="0" applyNumberFormat="1" applyFont="1" applyFill="1" applyBorder="1" applyAlignment="1">
      <alignment horizontal="center" vertical="center" wrapText="1"/>
    </xf>
    <xf numFmtId="0" fontId="19" fillId="5" borderId="1" xfId="0" applyNumberFormat="1" applyFont="1" applyFill="1" applyBorder="1" applyAlignment="1">
      <alignment horizontal="center" vertical="center" wrapText="1"/>
    </xf>
    <xf numFmtId="4" fontId="19" fillId="5" borderId="1" xfId="0" applyNumberFormat="1" applyFont="1" applyFill="1" applyBorder="1" applyAlignment="1">
      <alignment horizontal="right" vertical="center"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7"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xf>
    <xf numFmtId="0" fontId="7" fillId="0" borderId="0" xfId="50"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7" fillId="0" borderId="0" xfId="0" applyFont="1" applyFill="1" applyBorder="1" applyAlignment="1"/>
    <xf numFmtId="0" fontId="19" fillId="5" borderId="16" xfId="0" applyNumberFormat="1" applyFont="1" applyFill="1" applyBorder="1" applyAlignment="1">
      <alignment horizontal="left" vertical="center"/>
    </xf>
    <xf numFmtId="0" fontId="19" fillId="5" borderId="1" xfId="0" applyNumberFormat="1" applyFont="1" applyFill="1" applyBorder="1" applyAlignment="1">
      <alignment horizontal="left" vertical="center"/>
    </xf>
    <xf numFmtId="0" fontId="19" fillId="5" borderId="0" xfId="0" applyNumberFormat="1" applyFont="1" applyFill="1" applyBorder="1" applyAlignment="1">
      <alignment horizontal="left" vertical="center"/>
    </xf>
    <xf numFmtId="0" fontId="26" fillId="0" borderId="0" xfId="0" applyFont="1" applyAlignment="1">
      <alignment horizontal="center" vertical="center"/>
    </xf>
    <xf numFmtId="0" fontId="26" fillId="0" borderId="0" xfId="0" applyFont="1" applyAlignment="1"/>
    <xf numFmtId="0" fontId="7" fillId="0" borderId="0" xfId="0" applyFont="1" applyAlignment="1"/>
    <xf numFmtId="0" fontId="19" fillId="5" borderId="14" xfId="0" applyNumberFormat="1" applyFont="1" applyFill="1" applyBorder="1" applyAlignment="1">
      <alignment horizontal="right" vertical="center"/>
    </xf>
    <xf numFmtId="0" fontId="19" fillId="5" borderId="16" xfId="0" applyNumberFormat="1" applyFont="1" applyFill="1" applyBorder="1" applyAlignment="1">
      <alignment horizontal="right" vertical="center"/>
    </xf>
    <xf numFmtId="0" fontId="19" fillId="6" borderId="1" xfId="0" applyNumberFormat="1" applyFont="1" applyFill="1" applyBorder="1" applyAlignment="1">
      <alignment horizontal="center" vertical="center"/>
    </xf>
    <xf numFmtId="0" fontId="0" fillId="0" borderId="0" xfId="0" applyFont="1" applyBorder="1">
      <alignment vertical="center"/>
    </xf>
    <xf numFmtId="0" fontId="19" fillId="5" borderId="14" xfId="0" applyNumberFormat="1" applyFont="1" applyFill="1" applyBorder="1" applyAlignment="1">
      <alignment horizontal="left" vertical="center"/>
    </xf>
    <xf numFmtId="0" fontId="19" fillId="6" borderId="16" xfId="0" applyNumberFormat="1" applyFont="1" applyFill="1" applyBorder="1" applyAlignment="1">
      <alignment horizontal="center" vertical="center"/>
    </xf>
    <xf numFmtId="0" fontId="27" fillId="6" borderId="14" xfId="0" applyNumberFormat="1" applyFont="1" applyFill="1" applyBorder="1" applyAlignment="1">
      <alignment vertical="center"/>
    </xf>
    <xf numFmtId="0" fontId="27" fillId="5" borderId="14" xfId="0" applyNumberFormat="1"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5" sqref="B5"/>
    </sheetView>
  </sheetViews>
  <sheetFormatPr defaultColWidth="9" defaultRowHeight="13.5" outlineLevelCol="1"/>
  <cols>
    <col min="2" max="2" width="37.5" customWidth="1"/>
  </cols>
  <sheetData>
    <row r="1" ht="15" customHeight="1" spans="1:2">
      <c r="A1" s="213" t="s">
        <v>0</v>
      </c>
      <c r="B1" s="214" t="s">
        <v>1</v>
      </c>
    </row>
    <row r="2" ht="15" customHeight="1" spans="1:2">
      <c r="A2" s="213" t="s">
        <v>2</v>
      </c>
      <c r="B2" s="214" t="s">
        <v>3</v>
      </c>
    </row>
    <row r="3" ht="15" customHeight="1" spans="1:2">
      <c r="A3" s="213" t="s">
        <v>4</v>
      </c>
      <c r="B3" s="214" t="s">
        <v>5</v>
      </c>
    </row>
    <row r="4" ht="15" customHeight="1" spans="1:2">
      <c r="A4" s="213" t="s">
        <v>6</v>
      </c>
      <c r="B4" s="214" t="s">
        <v>7</v>
      </c>
    </row>
    <row r="5" ht="15" customHeight="1" spans="1:2">
      <c r="A5" s="213" t="s">
        <v>8</v>
      </c>
      <c r="B5" s="214" t="s">
        <v>9</v>
      </c>
    </row>
    <row r="6" ht="15" customHeight="1" spans="1:2">
      <c r="A6" s="213" t="s">
        <v>10</v>
      </c>
      <c r="B6" s="214" t="s">
        <v>11</v>
      </c>
    </row>
    <row r="7" ht="15" customHeight="1" spans="1:2">
      <c r="A7" s="213" t="s">
        <v>12</v>
      </c>
      <c r="B7" s="214" t="s">
        <v>13</v>
      </c>
    </row>
    <row r="8" ht="15" customHeight="1" spans="1:2">
      <c r="A8" s="213" t="s">
        <v>14</v>
      </c>
      <c r="B8" s="214"/>
    </row>
    <row r="9" ht="15" customHeight="1" spans="1:2">
      <c r="A9" s="213" t="s">
        <v>15</v>
      </c>
      <c r="B9" s="214" t="s">
        <v>16</v>
      </c>
    </row>
    <row r="10" ht="15" customHeight="1" spans="1:2">
      <c r="A10" s="213" t="s">
        <v>17</v>
      </c>
      <c r="B10" s="214" t="s">
        <v>18</v>
      </c>
    </row>
    <row r="11" ht="15" customHeight="1" spans="1:2">
      <c r="A11" s="213" t="s">
        <v>19</v>
      </c>
      <c r="B11" s="214" t="s">
        <v>20</v>
      </c>
    </row>
    <row r="12" ht="15" customHeight="1" spans="1:2">
      <c r="A12" s="213" t="s">
        <v>21</v>
      </c>
      <c r="B12" s="214"/>
    </row>
    <row r="13" ht="15" customHeight="1" spans="1:2">
      <c r="A13" s="213" t="s">
        <v>22</v>
      </c>
      <c r="B13" s="214" t="s">
        <v>23</v>
      </c>
    </row>
    <row r="14" ht="15" customHeight="1" spans="1:2">
      <c r="A14" s="213" t="s">
        <v>24</v>
      </c>
      <c r="B14" s="214" t="s">
        <v>25</v>
      </c>
    </row>
    <row r="15" ht="15" customHeight="1" spans="1:2">
      <c r="A15" s="213" t="s">
        <v>26</v>
      </c>
      <c r="B15" s="214" t="s">
        <v>27</v>
      </c>
    </row>
    <row r="16" ht="15" customHeight="1" spans="1:2">
      <c r="A16" s="213" t="s">
        <v>28</v>
      </c>
      <c r="B16" s="214" t="s">
        <v>29</v>
      </c>
    </row>
    <row r="17" ht="15" customHeight="1" spans="1:2">
      <c r="A17" s="213" t="s">
        <v>30</v>
      </c>
      <c r="B17" s="214" t="s">
        <v>31</v>
      </c>
    </row>
    <row r="18" ht="15" customHeight="1" spans="1:2">
      <c r="A18" s="213" t="s">
        <v>32</v>
      </c>
      <c r="B18" s="214" t="s">
        <v>33</v>
      </c>
    </row>
    <row r="19" ht="15" customHeight="1" spans="1:2">
      <c r="A19" s="213" t="s">
        <v>34</v>
      </c>
      <c r="B19" s="214" t="s">
        <v>35</v>
      </c>
    </row>
    <row r="20" ht="15" customHeight="1" spans="1:2">
      <c r="A20" s="213" t="s">
        <v>36</v>
      </c>
      <c r="B20" s="214" t="s">
        <v>37</v>
      </c>
    </row>
    <row r="21" ht="15" customHeight="1" spans="1:2">
      <c r="A21" s="213" t="s">
        <v>38</v>
      </c>
      <c r="B21" s="214" t="s">
        <v>39</v>
      </c>
    </row>
    <row r="22" ht="15" customHeight="1" spans="1:2">
      <c r="A22" s="213" t="s">
        <v>40</v>
      </c>
      <c r="B22" s="214" t="s">
        <v>41</v>
      </c>
    </row>
    <row r="23" ht="15" customHeight="1" spans="1:2">
      <c r="A23" s="213" t="s">
        <v>42</v>
      </c>
      <c r="B23" s="214" t="s">
        <v>43</v>
      </c>
    </row>
    <row r="24" ht="15" customHeight="1" spans="1:2">
      <c r="A24" s="213" t="s">
        <v>44</v>
      </c>
      <c r="B24" s="214" t="s">
        <v>20</v>
      </c>
    </row>
    <row r="25" ht="15" customHeight="1" spans="1:2">
      <c r="A25" s="213" t="s">
        <v>45</v>
      </c>
      <c r="B25" s="214" t="s">
        <v>46</v>
      </c>
    </row>
    <row r="26" ht="15" customHeight="1" spans="1:2">
      <c r="A26" s="213" t="s">
        <v>47</v>
      </c>
      <c r="B26" s="214" t="s">
        <v>48</v>
      </c>
    </row>
    <row r="27" ht="15" customHeight="1" spans="1:2">
      <c r="A27" s="213" t="s">
        <v>49</v>
      </c>
      <c r="B27" s="214" t="s">
        <v>50</v>
      </c>
    </row>
    <row r="28" ht="15" customHeight="1" spans="1:2">
      <c r="A28" s="213" t="s">
        <v>51</v>
      </c>
      <c r="B28" s="214" t="s">
        <v>52</v>
      </c>
    </row>
    <row r="29" ht="15" customHeight="1" spans="1:2">
      <c r="A29" s="213" t="s">
        <v>53</v>
      </c>
      <c r="B29" s="214" t="s">
        <v>54</v>
      </c>
    </row>
    <row r="30" ht="15" customHeight="1" spans="1:2">
      <c r="A30" s="213" t="s">
        <v>55</v>
      </c>
      <c r="B30" s="214"/>
    </row>
    <row r="31" ht="15" customHeight="1" spans="1:2">
      <c r="A31" s="213" t="s">
        <v>56</v>
      </c>
      <c r="B31" s="214" t="s">
        <v>27</v>
      </c>
    </row>
    <row r="32" ht="15" customHeight="1" spans="1:2">
      <c r="A32" s="213" t="s">
        <v>57</v>
      </c>
      <c r="B32" s="214" t="s">
        <v>58</v>
      </c>
    </row>
  </sheetData>
  <dataValidations count="1">
    <dataValidation type="list" allowBlank="1" sqref="B16 B20 B21 B22 B23 B25 B26 B27 B29 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H26" sqref="H26"/>
    </sheetView>
  </sheetViews>
  <sheetFormatPr defaultColWidth="9" defaultRowHeight="14.25"/>
  <cols>
    <col min="1" max="3" width="3.75" style="109" customWidth="1"/>
    <col min="4" max="4" width="16" style="109" customWidth="1"/>
    <col min="5" max="12" width="13.625" style="109" customWidth="1"/>
    <col min="13" max="16384" width="9" style="109"/>
  </cols>
  <sheetData>
    <row r="1" ht="35.25" customHeight="1" spans="1:10">
      <c r="A1" s="183" t="s">
        <v>526</v>
      </c>
      <c r="B1" s="183"/>
      <c r="C1" s="183"/>
      <c r="D1" s="183"/>
      <c r="E1" s="183"/>
      <c r="F1" s="183"/>
      <c r="G1" s="183"/>
      <c r="H1" s="183"/>
      <c r="I1" s="183"/>
      <c r="J1" s="183"/>
    </row>
    <row r="2" ht="18" customHeight="1" spans="1:12">
      <c r="A2" s="184"/>
      <c r="B2" s="184"/>
      <c r="C2" s="184"/>
      <c r="D2" s="184"/>
      <c r="E2" s="184"/>
      <c r="F2" s="184"/>
      <c r="G2" s="184"/>
      <c r="H2" s="184"/>
      <c r="I2" s="184"/>
      <c r="L2" s="199" t="s">
        <v>527</v>
      </c>
    </row>
    <row r="3" ht="18" customHeight="1" spans="1:12">
      <c r="A3" s="185" t="s">
        <v>61</v>
      </c>
      <c r="B3" s="185"/>
      <c r="C3" s="185"/>
      <c r="D3" s="185"/>
      <c r="E3" s="185"/>
      <c r="F3" s="186"/>
      <c r="G3" s="184"/>
      <c r="H3" s="184"/>
      <c r="I3" s="184"/>
      <c r="L3" s="199" t="s">
        <v>528</v>
      </c>
    </row>
    <row r="4" s="181" customFormat="1" ht="39.75" customHeight="1" spans="1:12">
      <c r="A4" s="187" t="s">
        <v>65</v>
      </c>
      <c r="B4" s="187"/>
      <c r="C4" s="187"/>
      <c r="D4" s="187"/>
      <c r="E4" s="188" t="s">
        <v>297</v>
      </c>
      <c r="F4" s="189"/>
      <c r="G4" s="190"/>
      <c r="H4" s="187" t="s">
        <v>298</v>
      </c>
      <c r="I4" s="187" t="s">
        <v>299</v>
      </c>
      <c r="J4" s="187" t="s">
        <v>166</v>
      </c>
      <c r="K4" s="187"/>
      <c r="L4" s="187"/>
    </row>
    <row r="5" s="182" customFormat="1" ht="26.25" customHeight="1" spans="1:12">
      <c r="A5" s="187" t="s">
        <v>181</v>
      </c>
      <c r="B5" s="187"/>
      <c r="C5" s="187"/>
      <c r="D5" s="187" t="s">
        <v>182</v>
      </c>
      <c r="E5" s="191"/>
      <c r="F5" s="192"/>
      <c r="G5" s="193"/>
      <c r="H5" s="187"/>
      <c r="I5" s="187"/>
      <c r="J5" s="187" t="s">
        <v>188</v>
      </c>
      <c r="K5" s="187" t="s">
        <v>529</v>
      </c>
      <c r="L5" s="187" t="s">
        <v>530</v>
      </c>
    </row>
    <row r="6" s="182" customFormat="1" ht="36" customHeight="1" spans="1:12">
      <c r="A6" s="187"/>
      <c r="B6" s="187"/>
      <c r="C6" s="187"/>
      <c r="D6" s="187"/>
      <c r="E6" s="194" t="s">
        <v>188</v>
      </c>
      <c r="F6" s="194" t="s">
        <v>529</v>
      </c>
      <c r="G6" s="194" t="s">
        <v>530</v>
      </c>
      <c r="H6" s="187"/>
      <c r="I6" s="187"/>
      <c r="J6" s="187"/>
      <c r="K6" s="187"/>
      <c r="L6" s="187"/>
    </row>
    <row r="7" ht="19.5" customHeight="1" spans="1:12">
      <c r="A7" s="187"/>
      <c r="B7" s="187"/>
      <c r="C7" s="187"/>
      <c r="D7" s="187"/>
      <c r="E7" s="195"/>
      <c r="F7" s="195"/>
      <c r="G7" s="195"/>
      <c r="H7" s="187"/>
      <c r="I7" s="187"/>
      <c r="J7" s="187"/>
      <c r="K7" s="187"/>
      <c r="L7" s="187"/>
    </row>
    <row r="8" ht="19.5" customHeight="1" spans="1:12">
      <c r="A8" s="187" t="s">
        <v>185</v>
      </c>
      <c r="B8" s="187" t="s">
        <v>186</v>
      </c>
      <c r="C8" s="187" t="s">
        <v>187</v>
      </c>
      <c r="D8" s="187" t="s">
        <v>69</v>
      </c>
      <c r="E8" s="187">
        <v>1</v>
      </c>
      <c r="F8" s="187">
        <v>2</v>
      </c>
      <c r="G8" s="187">
        <v>3</v>
      </c>
      <c r="H8" s="187">
        <v>4</v>
      </c>
      <c r="I8" s="187">
        <v>5</v>
      </c>
      <c r="J8" s="187">
        <v>6</v>
      </c>
      <c r="K8" s="187">
        <v>7</v>
      </c>
      <c r="L8" s="187">
        <v>8</v>
      </c>
    </row>
    <row r="9" ht="20.25" customHeight="1" spans="1:12">
      <c r="A9" s="187"/>
      <c r="B9" s="187"/>
      <c r="C9" s="187"/>
      <c r="D9" s="187" t="s">
        <v>188</v>
      </c>
      <c r="E9" s="187"/>
      <c r="F9" s="187"/>
      <c r="G9" s="116"/>
      <c r="H9" s="116"/>
      <c r="I9" s="116"/>
      <c r="J9" s="116"/>
      <c r="K9" s="116"/>
      <c r="L9" s="196"/>
    </row>
    <row r="10" ht="20.25" customHeight="1" spans="1:12">
      <c r="A10" s="116" t="s">
        <v>531</v>
      </c>
      <c r="B10" s="116"/>
      <c r="C10" s="116"/>
      <c r="D10" s="126"/>
      <c r="E10" s="126"/>
      <c r="F10" s="126"/>
      <c r="G10" s="196"/>
      <c r="H10" s="196"/>
      <c r="I10" s="196"/>
      <c r="J10" s="196"/>
      <c r="K10" s="196"/>
      <c r="L10" s="196"/>
    </row>
    <row r="11" ht="20.25" customHeight="1" spans="1:12">
      <c r="A11" s="126"/>
      <c r="B11" s="126"/>
      <c r="C11" s="126"/>
      <c r="D11" s="126"/>
      <c r="E11" s="126"/>
      <c r="F11" s="126"/>
      <c r="G11" s="196"/>
      <c r="H11" s="196"/>
      <c r="I11" s="196"/>
      <c r="J11" s="196"/>
      <c r="K11" s="196"/>
      <c r="L11" s="196"/>
    </row>
    <row r="12" ht="20.25" customHeight="1" spans="1:12">
      <c r="A12" s="126"/>
      <c r="B12" s="126"/>
      <c r="C12" s="126"/>
      <c r="D12" s="126"/>
      <c r="E12" s="126"/>
      <c r="F12" s="126"/>
      <c r="G12" s="196"/>
      <c r="H12" s="196"/>
      <c r="I12" s="196"/>
      <c r="J12" s="196"/>
      <c r="K12" s="196"/>
      <c r="L12" s="196"/>
    </row>
    <row r="13" ht="20.25" customHeight="1" spans="1:12">
      <c r="A13" s="126"/>
      <c r="B13" s="126"/>
      <c r="C13" s="126"/>
      <c r="D13" s="126"/>
      <c r="E13" s="126"/>
      <c r="F13" s="126"/>
      <c r="G13" s="196"/>
      <c r="H13" s="196"/>
      <c r="I13" s="196"/>
      <c r="J13" s="196"/>
      <c r="K13" s="196"/>
      <c r="L13" s="196"/>
    </row>
    <row r="14" ht="20.25" customHeight="1" spans="1:12">
      <c r="A14" s="126"/>
      <c r="B14" s="126"/>
      <c r="C14" s="126"/>
      <c r="D14" s="126"/>
      <c r="E14" s="126"/>
      <c r="F14" s="126"/>
      <c r="G14" s="196"/>
      <c r="H14" s="196"/>
      <c r="I14" s="196"/>
      <c r="J14" s="196"/>
      <c r="K14" s="196"/>
      <c r="L14" s="196"/>
    </row>
    <row r="15" ht="20.25" customHeight="1" spans="1:12">
      <c r="A15" s="126"/>
      <c r="B15" s="126"/>
      <c r="C15" s="126"/>
      <c r="D15" s="126"/>
      <c r="E15" s="126"/>
      <c r="F15" s="126"/>
      <c r="G15" s="196"/>
      <c r="H15" s="196"/>
      <c r="I15" s="196"/>
      <c r="J15" s="196"/>
      <c r="K15" s="196"/>
      <c r="L15" s="196"/>
    </row>
    <row r="16" ht="20.25" customHeight="1" spans="1:12">
      <c r="A16" s="126"/>
      <c r="B16" s="126"/>
      <c r="C16" s="126"/>
      <c r="D16" s="126"/>
      <c r="E16" s="126"/>
      <c r="F16" s="126"/>
      <c r="G16" s="196"/>
      <c r="H16" s="196"/>
      <c r="I16" s="196"/>
      <c r="J16" s="196"/>
      <c r="K16" s="196"/>
      <c r="L16" s="196"/>
    </row>
    <row r="17" ht="24" customHeight="1" spans="1:10">
      <c r="A17" s="197" t="s">
        <v>532</v>
      </c>
      <c r="B17" s="197"/>
      <c r="C17" s="197"/>
      <c r="D17" s="197"/>
      <c r="E17" s="197"/>
      <c r="F17" s="197"/>
      <c r="G17" s="197"/>
      <c r="H17" s="197"/>
      <c r="I17" s="197"/>
      <c r="J17" s="200"/>
    </row>
    <row r="18" ht="13.5" spans="1:9">
      <c r="A18" s="198" t="s">
        <v>533</v>
      </c>
      <c r="B18" s="198"/>
      <c r="C18" s="198"/>
      <c r="D18" s="198"/>
      <c r="E18" s="198"/>
      <c r="F18" s="198"/>
      <c r="G18" s="198"/>
      <c r="H18" s="198"/>
      <c r="I18" s="198"/>
    </row>
  </sheetData>
  <mergeCells count="26">
    <mergeCell ref="A1:J1"/>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1388888888889" right="0.751388888888889" top="1" bottom="1" header="0.5" footer="0.5"/>
  <pageSetup paperSize="9" scale="9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34" sqref="C34"/>
    </sheetView>
  </sheetViews>
  <sheetFormatPr defaultColWidth="9" defaultRowHeight="13.5" outlineLevelCol="4"/>
  <cols>
    <col min="1" max="1" width="39.25" customWidth="1"/>
    <col min="2" max="2" width="6.125" customWidth="1"/>
    <col min="3" max="3" width="17" customWidth="1"/>
    <col min="4" max="4" width="20.625" customWidth="1"/>
    <col min="5" max="5" width="15" customWidth="1"/>
  </cols>
  <sheetData>
    <row r="1" ht="31.9" customHeight="1" spans="1:5">
      <c r="A1" s="149" t="s">
        <v>534</v>
      </c>
      <c r="B1" s="149"/>
      <c r="C1" s="149"/>
      <c r="D1" s="149"/>
      <c r="E1" s="149"/>
    </row>
    <row r="2" ht="19.9" customHeight="1" spans="5:5">
      <c r="E2" s="150" t="s">
        <v>535</v>
      </c>
    </row>
    <row r="3" ht="19.15" customHeight="1" spans="1:5">
      <c r="A3" s="151" t="s">
        <v>61</v>
      </c>
      <c r="E3" s="168" t="s">
        <v>536</v>
      </c>
    </row>
    <row r="4" ht="15" customHeight="1" spans="1:5">
      <c r="A4" s="169" t="s">
        <v>537</v>
      </c>
      <c r="B4" s="169" t="s">
        <v>66</v>
      </c>
      <c r="C4" s="169" t="s">
        <v>538</v>
      </c>
      <c r="D4" s="169" t="s">
        <v>539</v>
      </c>
      <c r="E4" s="169" t="s">
        <v>540</v>
      </c>
    </row>
    <row r="5" ht="15" customHeight="1" spans="1:5">
      <c r="A5" s="169" t="s">
        <v>541</v>
      </c>
      <c r="B5" s="169"/>
      <c r="C5" s="169" t="s">
        <v>70</v>
      </c>
      <c r="D5" s="169" t="s">
        <v>71</v>
      </c>
      <c r="E5" s="169" t="s">
        <v>79</v>
      </c>
    </row>
    <row r="6" ht="15" customHeight="1" spans="1:5">
      <c r="A6" s="170" t="s">
        <v>542</v>
      </c>
      <c r="B6" s="169" t="s">
        <v>70</v>
      </c>
      <c r="C6" s="171" t="s">
        <v>543</v>
      </c>
      <c r="D6" s="171" t="s">
        <v>543</v>
      </c>
      <c r="E6" s="171" t="s">
        <v>543</v>
      </c>
    </row>
    <row r="7" ht="15" customHeight="1" spans="1:5">
      <c r="A7" s="172" t="s">
        <v>544</v>
      </c>
      <c r="B7" s="169" t="s">
        <v>71</v>
      </c>
      <c r="C7" s="155">
        <v>180300</v>
      </c>
      <c r="D7" s="156">
        <v>180300</v>
      </c>
      <c r="E7" s="156">
        <v>70943.18</v>
      </c>
    </row>
    <row r="8" ht="15" customHeight="1" spans="1:5">
      <c r="A8" s="172" t="s">
        <v>545</v>
      </c>
      <c r="B8" s="169" t="s">
        <v>79</v>
      </c>
      <c r="C8" s="156"/>
      <c r="D8" s="156"/>
      <c r="E8" s="156"/>
    </row>
    <row r="9" ht="15" customHeight="1" spans="1:5">
      <c r="A9" s="172" t="s">
        <v>546</v>
      </c>
      <c r="B9" s="169" t="s">
        <v>83</v>
      </c>
      <c r="C9" s="155">
        <v>91200</v>
      </c>
      <c r="D9" s="156">
        <v>91200</v>
      </c>
      <c r="E9" s="156">
        <v>56885.18</v>
      </c>
    </row>
    <row r="10" ht="15" customHeight="1" spans="1:5">
      <c r="A10" s="172" t="s">
        <v>547</v>
      </c>
      <c r="B10" s="169" t="s">
        <v>87</v>
      </c>
      <c r="C10" s="156"/>
      <c r="D10" s="156"/>
      <c r="E10" s="156"/>
    </row>
    <row r="11" ht="15" customHeight="1" spans="1:5">
      <c r="A11" s="172" t="s">
        <v>548</v>
      </c>
      <c r="B11" s="169" t="s">
        <v>91</v>
      </c>
      <c r="C11" s="155">
        <v>91200</v>
      </c>
      <c r="D11" s="156">
        <v>91200</v>
      </c>
      <c r="E11" s="156">
        <v>56885.18</v>
      </c>
    </row>
    <row r="12" ht="15" customHeight="1" spans="1:5">
      <c r="A12" s="172" t="s">
        <v>549</v>
      </c>
      <c r="B12" s="169" t="s">
        <v>95</v>
      </c>
      <c r="C12" s="155">
        <v>89100</v>
      </c>
      <c r="D12" s="156">
        <v>89100</v>
      </c>
      <c r="E12" s="156">
        <v>14058</v>
      </c>
    </row>
    <row r="13" ht="15" customHeight="1" spans="1:5">
      <c r="A13" s="172" t="s">
        <v>550</v>
      </c>
      <c r="B13" s="169" t="s">
        <v>99</v>
      </c>
      <c r="C13" s="171" t="s">
        <v>543</v>
      </c>
      <c r="D13" s="171" t="s">
        <v>543</v>
      </c>
      <c r="E13" s="156">
        <v>14058</v>
      </c>
    </row>
    <row r="14" ht="15" customHeight="1" spans="1:5">
      <c r="A14" s="172" t="s">
        <v>551</v>
      </c>
      <c r="B14" s="169" t="s">
        <v>102</v>
      </c>
      <c r="C14" s="171" t="s">
        <v>543</v>
      </c>
      <c r="D14" s="171" t="s">
        <v>543</v>
      </c>
      <c r="E14" s="156"/>
    </row>
    <row r="15" ht="15" customHeight="1" spans="1:5">
      <c r="A15" s="172" t="s">
        <v>552</v>
      </c>
      <c r="B15" s="169" t="s">
        <v>105</v>
      </c>
      <c r="C15" s="171" t="s">
        <v>543</v>
      </c>
      <c r="D15" s="171" t="s">
        <v>543</v>
      </c>
      <c r="E15" s="156"/>
    </row>
    <row r="16" ht="15" customHeight="1" spans="1:5">
      <c r="A16" s="172" t="s">
        <v>553</v>
      </c>
      <c r="B16" s="169" t="s">
        <v>108</v>
      </c>
      <c r="C16" s="171" t="s">
        <v>543</v>
      </c>
      <c r="D16" s="171" t="s">
        <v>543</v>
      </c>
      <c r="E16" s="171" t="s">
        <v>543</v>
      </c>
    </row>
    <row r="17" ht="15" customHeight="1" spans="1:5">
      <c r="A17" s="172" t="s">
        <v>554</v>
      </c>
      <c r="B17" s="169" t="s">
        <v>111</v>
      </c>
      <c r="C17" s="171" t="s">
        <v>543</v>
      </c>
      <c r="D17" s="171" t="s">
        <v>543</v>
      </c>
      <c r="E17" s="156"/>
    </row>
    <row r="18" ht="15" customHeight="1" spans="1:5">
      <c r="A18" s="172" t="s">
        <v>555</v>
      </c>
      <c r="B18" s="169" t="s">
        <v>114</v>
      </c>
      <c r="C18" s="171" t="s">
        <v>543</v>
      </c>
      <c r="D18" s="171" t="s">
        <v>543</v>
      </c>
      <c r="E18" s="156"/>
    </row>
    <row r="19" ht="15" customHeight="1" spans="1:5">
      <c r="A19" s="172" t="s">
        <v>556</v>
      </c>
      <c r="B19" s="169" t="s">
        <v>117</v>
      </c>
      <c r="C19" s="171" t="s">
        <v>543</v>
      </c>
      <c r="D19" s="171" t="s">
        <v>543</v>
      </c>
      <c r="E19" s="156"/>
    </row>
    <row r="20" ht="15" customHeight="1" spans="1:5">
      <c r="A20" s="172" t="s">
        <v>557</v>
      </c>
      <c r="B20" s="169" t="s">
        <v>120</v>
      </c>
      <c r="C20" s="171" t="s">
        <v>543</v>
      </c>
      <c r="D20" s="171" t="s">
        <v>543</v>
      </c>
      <c r="E20" s="156">
        <v>4</v>
      </c>
    </row>
    <row r="21" ht="15" customHeight="1" spans="1:5">
      <c r="A21" s="172" t="s">
        <v>558</v>
      </c>
      <c r="B21" s="169" t="s">
        <v>123</v>
      </c>
      <c r="C21" s="171" t="s">
        <v>543</v>
      </c>
      <c r="D21" s="171" t="s">
        <v>543</v>
      </c>
      <c r="E21" s="156">
        <v>24</v>
      </c>
    </row>
    <row r="22" ht="15" customHeight="1" spans="1:5">
      <c r="A22" s="172" t="s">
        <v>559</v>
      </c>
      <c r="B22" s="169" t="s">
        <v>126</v>
      </c>
      <c r="C22" s="171" t="s">
        <v>543</v>
      </c>
      <c r="D22" s="171" t="s">
        <v>543</v>
      </c>
      <c r="E22" s="156"/>
    </row>
    <row r="23" ht="15" customHeight="1" spans="1:5">
      <c r="A23" s="172" t="s">
        <v>560</v>
      </c>
      <c r="B23" s="169" t="s">
        <v>129</v>
      </c>
      <c r="C23" s="171" t="s">
        <v>543</v>
      </c>
      <c r="D23" s="171" t="s">
        <v>543</v>
      </c>
      <c r="E23" s="156">
        <v>252</v>
      </c>
    </row>
    <row r="24" ht="15" customHeight="1" spans="1:5">
      <c r="A24" s="172" t="s">
        <v>561</v>
      </c>
      <c r="B24" s="169" t="s">
        <v>132</v>
      </c>
      <c r="C24" s="171" t="s">
        <v>543</v>
      </c>
      <c r="D24" s="171" t="s">
        <v>543</v>
      </c>
      <c r="E24" s="156"/>
    </row>
    <row r="25" ht="15" customHeight="1" spans="1:5">
      <c r="A25" s="172" t="s">
        <v>562</v>
      </c>
      <c r="B25" s="169" t="s">
        <v>135</v>
      </c>
      <c r="C25" s="171" t="s">
        <v>543</v>
      </c>
      <c r="D25" s="171" t="s">
        <v>543</v>
      </c>
      <c r="E25" s="156"/>
    </row>
    <row r="26" ht="15" customHeight="1" spans="1:5">
      <c r="A26" s="172" t="s">
        <v>563</v>
      </c>
      <c r="B26" s="169" t="s">
        <v>138</v>
      </c>
      <c r="C26" s="171" t="s">
        <v>543</v>
      </c>
      <c r="D26" s="171" t="s">
        <v>543</v>
      </c>
      <c r="E26" s="156"/>
    </row>
    <row r="27" ht="15" customHeight="1" spans="1:5">
      <c r="A27" s="170" t="s">
        <v>564</v>
      </c>
      <c r="B27" s="169" t="s">
        <v>141</v>
      </c>
      <c r="C27" s="171" t="s">
        <v>543</v>
      </c>
      <c r="D27" s="171" t="s">
        <v>543</v>
      </c>
      <c r="E27" s="156">
        <v>584622.44</v>
      </c>
    </row>
    <row r="28" ht="15" customHeight="1" spans="1:5">
      <c r="A28" s="173" t="s">
        <v>565</v>
      </c>
      <c r="B28" s="174" t="s">
        <v>144</v>
      </c>
      <c r="C28" s="175" t="s">
        <v>543</v>
      </c>
      <c r="D28" s="175" t="s">
        <v>543</v>
      </c>
      <c r="E28" s="176">
        <v>584622.44</v>
      </c>
    </row>
    <row r="29" ht="15" customHeight="1" spans="1:5">
      <c r="A29" s="177" t="s">
        <v>566</v>
      </c>
      <c r="B29" s="178" t="s">
        <v>147</v>
      </c>
      <c r="C29" s="179" t="s">
        <v>543</v>
      </c>
      <c r="D29" s="179" t="s">
        <v>543</v>
      </c>
      <c r="E29" s="180"/>
    </row>
    <row r="30" ht="41.25" customHeight="1" spans="1:5">
      <c r="A30" s="166" t="s">
        <v>567</v>
      </c>
      <c r="B30" s="166"/>
      <c r="C30" s="166"/>
      <c r="D30" s="166"/>
      <c r="E30" s="166"/>
    </row>
    <row r="31" ht="21" customHeight="1" spans="1:5">
      <c r="A31" s="166" t="s">
        <v>568</v>
      </c>
      <c r="B31" s="166"/>
      <c r="C31" s="166"/>
      <c r="D31" s="166"/>
      <c r="E31" s="166"/>
    </row>
    <row r="33" spans="2:2">
      <c r="B33" s="167"/>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zoomScale="115" zoomScaleNormal="115"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31.15" customHeight="1" spans="1:5">
      <c r="A1" s="149" t="s">
        <v>569</v>
      </c>
      <c r="B1" s="149"/>
      <c r="C1" s="149"/>
      <c r="D1" s="149"/>
      <c r="E1" s="149"/>
    </row>
    <row r="2" ht="19.15" customHeight="1" spans="5:5">
      <c r="E2" s="150" t="s">
        <v>570</v>
      </c>
    </row>
    <row r="3" ht="19.15" customHeight="1" spans="1:5">
      <c r="A3" s="151" t="s">
        <v>61</v>
      </c>
      <c r="E3" s="150" t="s">
        <v>528</v>
      </c>
    </row>
    <row r="4" ht="18" customHeight="1" spans="1:5">
      <c r="A4" s="152" t="s">
        <v>537</v>
      </c>
      <c r="B4" s="152" t="s">
        <v>66</v>
      </c>
      <c r="C4" s="152" t="s">
        <v>538</v>
      </c>
      <c r="D4" s="152" t="s">
        <v>539</v>
      </c>
      <c r="E4" s="152" t="s">
        <v>540</v>
      </c>
    </row>
    <row r="5" ht="18" customHeight="1" spans="1:5">
      <c r="A5" s="153" t="s">
        <v>541</v>
      </c>
      <c r="B5" s="154"/>
      <c r="C5" s="154" t="s">
        <v>70</v>
      </c>
      <c r="D5" s="154" t="s">
        <v>71</v>
      </c>
      <c r="E5" s="154" t="s">
        <v>79</v>
      </c>
    </row>
    <row r="6" ht="18" customHeight="1" spans="1:5">
      <c r="A6" s="153" t="s">
        <v>571</v>
      </c>
      <c r="B6" s="154" t="s">
        <v>70</v>
      </c>
      <c r="C6" s="154" t="s">
        <v>543</v>
      </c>
      <c r="D6" s="154" t="s">
        <v>543</v>
      </c>
      <c r="E6" s="154" t="s">
        <v>543</v>
      </c>
    </row>
    <row r="7" ht="18" customHeight="1" spans="1:5">
      <c r="A7" s="153" t="s">
        <v>544</v>
      </c>
      <c r="B7" s="154" t="s">
        <v>71</v>
      </c>
      <c r="C7" s="155">
        <v>180300</v>
      </c>
      <c r="D7" s="156">
        <v>180300</v>
      </c>
      <c r="E7" s="157">
        <v>70943.18</v>
      </c>
    </row>
    <row r="8" ht="18" customHeight="1" spans="1:5">
      <c r="A8" s="153" t="s">
        <v>545</v>
      </c>
      <c r="B8" s="154" t="s">
        <v>79</v>
      </c>
      <c r="C8" s="158"/>
      <c r="D8" s="158"/>
      <c r="E8" s="157"/>
    </row>
    <row r="9" ht="18" customHeight="1" spans="1:5">
      <c r="A9" s="153" t="s">
        <v>546</v>
      </c>
      <c r="B9" s="159" t="s">
        <v>83</v>
      </c>
      <c r="C9" s="129">
        <v>91200</v>
      </c>
      <c r="D9" s="129">
        <v>91200</v>
      </c>
      <c r="E9" s="160">
        <v>56885.18</v>
      </c>
    </row>
    <row r="10" ht="18" customHeight="1" spans="1:5">
      <c r="A10" s="153" t="s">
        <v>547</v>
      </c>
      <c r="B10" s="159" t="s">
        <v>87</v>
      </c>
      <c r="C10" s="129"/>
      <c r="D10" s="129"/>
      <c r="E10" s="160"/>
    </row>
    <row r="11" ht="18" customHeight="1" spans="1:5">
      <c r="A11" s="153" t="s">
        <v>548</v>
      </c>
      <c r="B11" s="159" t="s">
        <v>91</v>
      </c>
      <c r="C11" s="129">
        <v>91200</v>
      </c>
      <c r="D11" s="129">
        <v>91200</v>
      </c>
      <c r="E11" s="160">
        <v>56885.18</v>
      </c>
    </row>
    <row r="12" ht="18" customHeight="1" spans="1:5">
      <c r="A12" s="153" t="s">
        <v>549</v>
      </c>
      <c r="B12" s="159" t="s">
        <v>95</v>
      </c>
      <c r="C12" s="129">
        <v>89100</v>
      </c>
      <c r="D12" s="129">
        <v>89100</v>
      </c>
      <c r="E12" s="160">
        <v>14058</v>
      </c>
    </row>
    <row r="13" ht="18" customHeight="1" spans="1:5">
      <c r="A13" s="153" t="s">
        <v>550</v>
      </c>
      <c r="B13" s="154" t="s">
        <v>99</v>
      </c>
      <c r="C13" s="161" t="s">
        <v>543</v>
      </c>
      <c r="D13" s="161" t="s">
        <v>543</v>
      </c>
      <c r="E13" s="160">
        <v>14058</v>
      </c>
    </row>
    <row r="14" ht="18" customHeight="1" spans="1:5">
      <c r="A14" s="162" t="s">
        <v>551</v>
      </c>
      <c r="B14" s="163" t="s">
        <v>102</v>
      </c>
      <c r="C14" s="163" t="s">
        <v>543</v>
      </c>
      <c r="D14" s="163" t="s">
        <v>543</v>
      </c>
      <c r="E14" s="158"/>
    </row>
    <row r="15" ht="18" customHeight="1" spans="1:5">
      <c r="A15" s="164" t="s">
        <v>552</v>
      </c>
      <c r="B15" s="165" t="s">
        <v>105</v>
      </c>
      <c r="C15" s="165" t="s">
        <v>543</v>
      </c>
      <c r="D15" s="165" t="s">
        <v>543</v>
      </c>
      <c r="E15" s="129"/>
    </row>
    <row r="16" ht="48" customHeight="1" spans="1:5">
      <c r="A16" s="166" t="s">
        <v>572</v>
      </c>
      <c r="B16" s="166"/>
      <c r="C16" s="166"/>
      <c r="D16" s="166"/>
      <c r="E16" s="166"/>
    </row>
    <row r="18" spans="2:2">
      <c r="B18" s="167"/>
    </row>
  </sheetData>
  <mergeCells count="2">
    <mergeCell ref="A1:E1"/>
    <mergeCell ref="A16:E16"/>
  </mergeCells>
  <pageMargins left="0.700694444444445" right="0.700694444444445" top="0.751388888888889" bottom="0.751388888888889" header="0.298611111111111" footer="0.298611111111111"/>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9" sqref="F19"/>
    </sheetView>
  </sheetViews>
  <sheetFormatPr defaultColWidth="8.125" defaultRowHeight="14.25"/>
  <cols>
    <col min="1" max="1" width="5.5" style="110" customWidth="1"/>
    <col min="2" max="2" width="4.5" style="110" customWidth="1"/>
    <col min="3" max="3" width="10.75" style="110" customWidth="1"/>
    <col min="4" max="4" width="11.375" style="110" customWidth="1"/>
    <col min="5" max="7" width="10.5" style="110" customWidth="1"/>
    <col min="8" max="8" width="13.25" style="110" customWidth="1"/>
    <col min="9" max="9" width="14.875" style="110" customWidth="1"/>
    <col min="10" max="10" width="11" style="111" customWidth="1"/>
    <col min="11" max="12" width="12.5" style="110" customWidth="1"/>
    <col min="13" max="13" width="8.125" style="110"/>
    <col min="14" max="14" width="13.75" style="110"/>
    <col min="15" max="15" width="11.875" style="110" customWidth="1"/>
    <col min="16" max="16" width="9.125" style="110" customWidth="1"/>
    <col min="17" max="16384" width="8.125" style="110"/>
  </cols>
  <sheetData>
    <row r="1" s="109" customFormat="1" ht="36" customHeight="1" spans="1:21">
      <c r="A1" s="112" t="s">
        <v>573</v>
      </c>
      <c r="B1" s="112"/>
      <c r="C1" s="112"/>
      <c r="D1" s="112"/>
      <c r="E1" s="112"/>
      <c r="F1" s="112"/>
      <c r="G1" s="112"/>
      <c r="H1" s="112"/>
      <c r="I1" s="112"/>
      <c r="J1" s="112"/>
      <c r="K1" s="112"/>
      <c r="L1" s="132"/>
      <c r="M1" s="132"/>
      <c r="N1" s="112"/>
      <c r="O1" s="112"/>
      <c r="P1" s="112"/>
      <c r="Q1" s="112"/>
      <c r="R1" s="112"/>
      <c r="S1" s="112"/>
      <c r="T1" s="112"/>
      <c r="U1" s="112"/>
    </row>
    <row r="2" s="109" customFormat="1" ht="18" customHeight="1" spans="1:21">
      <c r="A2" s="113"/>
      <c r="B2" s="113"/>
      <c r="C2" s="113"/>
      <c r="D2" s="113"/>
      <c r="E2" s="113"/>
      <c r="F2" s="113"/>
      <c r="G2" s="113"/>
      <c r="H2" s="113"/>
      <c r="I2" s="113"/>
      <c r="J2" s="113"/>
      <c r="K2" s="113"/>
      <c r="L2" s="133"/>
      <c r="M2" s="133"/>
      <c r="U2" s="143" t="s">
        <v>574</v>
      </c>
    </row>
    <row r="3" s="109" customFormat="1" ht="18" customHeight="1" spans="1:21">
      <c r="A3" s="114" t="s">
        <v>61</v>
      </c>
      <c r="B3" s="114"/>
      <c r="C3" s="114"/>
      <c r="D3" s="114"/>
      <c r="E3" s="114"/>
      <c r="F3" s="115"/>
      <c r="G3" s="113"/>
      <c r="H3" s="113"/>
      <c r="I3" s="113"/>
      <c r="J3" s="113"/>
      <c r="K3" s="113"/>
      <c r="L3" s="133"/>
      <c r="M3" s="133"/>
      <c r="U3" s="143" t="s">
        <v>528</v>
      </c>
    </row>
    <row r="4" s="109" customFormat="1" ht="24" customHeight="1" spans="1:21">
      <c r="A4" s="116" t="s">
        <v>65</v>
      </c>
      <c r="B4" s="116" t="s">
        <v>66</v>
      </c>
      <c r="C4" s="117" t="s">
        <v>575</v>
      </c>
      <c r="D4" s="116" t="s">
        <v>576</v>
      </c>
      <c r="E4" s="116" t="s">
        <v>577</v>
      </c>
      <c r="F4" s="118" t="s">
        <v>578</v>
      </c>
      <c r="G4" s="119"/>
      <c r="H4" s="119"/>
      <c r="I4" s="119"/>
      <c r="J4" s="119"/>
      <c r="K4" s="119"/>
      <c r="L4" s="119"/>
      <c r="M4" s="119"/>
      <c r="N4" s="119"/>
      <c r="O4" s="134"/>
      <c r="P4" s="135" t="s">
        <v>579</v>
      </c>
      <c r="Q4" s="116" t="s">
        <v>580</v>
      </c>
      <c r="R4" s="117" t="s">
        <v>581</v>
      </c>
      <c r="S4" s="144"/>
      <c r="T4" s="145" t="s">
        <v>582</v>
      </c>
      <c r="U4" s="144"/>
    </row>
    <row r="5" s="109" customFormat="1" ht="24" customHeight="1" spans="1:21">
      <c r="A5" s="116"/>
      <c r="B5" s="116"/>
      <c r="C5" s="120"/>
      <c r="D5" s="116"/>
      <c r="E5" s="116"/>
      <c r="F5" s="121" t="s">
        <v>183</v>
      </c>
      <c r="G5" s="121"/>
      <c r="H5" s="118" t="s">
        <v>583</v>
      </c>
      <c r="I5" s="134"/>
      <c r="J5" s="118" t="s">
        <v>584</v>
      </c>
      <c r="K5" s="134"/>
      <c r="L5" s="136" t="s">
        <v>585</v>
      </c>
      <c r="M5" s="137"/>
      <c r="N5" s="138" t="s">
        <v>586</v>
      </c>
      <c r="O5" s="139"/>
      <c r="P5" s="135"/>
      <c r="Q5" s="116"/>
      <c r="R5" s="122"/>
      <c r="S5" s="146"/>
      <c r="T5" s="147"/>
      <c r="U5" s="146"/>
    </row>
    <row r="6" s="109" customFormat="1" ht="24" customHeight="1" spans="1:21">
      <c r="A6" s="116"/>
      <c r="B6" s="116"/>
      <c r="C6" s="122"/>
      <c r="D6" s="116"/>
      <c r="E6" s="116"/>
      <c r="F6" s="121" t="s">
        <v>587</v>
      </c>
      <c r="G6" s="123" t="s">
        <v>588</v>
      </c>
      <c r="H6" s="121" t="s">
        <v>587</v>
      </c>
      <c r="I6" s="123" t="s">
        <v>588</v>
      </c>
      <c r="J6" s="121" t="s">
        <v>587</v>
      </c>
      <c r="K6" s="123" t="s">
        <v>588</v>
      </c>
      <c r="L6" s="121" t="s">
        <v>587</v>
      </c>
      <c r="M6" s="123" t="s">
        <v>588</v>
      </c>
      <c r="N6" s="121" t="s">
        <v>587</v>
      </c>
      <c r="O6" s="123" t="s">
        <v>588</v>
      </c>
      <c r="P6" s="135"/>
      <c r="Q6" s="116"/>
      <c r="R6" s="121" t="s">
        <v>587</v>
      </c>
      <c r="S6" s="148" t="s">
        <v>588</v>
      </c>
      <c r="T6" s="121" t="s">
        <v>587</v>
      </c>
      <c r="U6" s="123" t="s">
        <v>588</v>
      </c>
    </row>
    <row r="7" s="109" customFormat="1" ht="24" customHeight="1" spans="1:21">
      <c r="A7" s="116" t="s">
        <v>69</v>
      </c>
      <c r="B7" s="116"/>
      <c r="C7" s="116" t="s">
        <v>589</v>
      </c>
      <c r="D7" s="123" t="s">
        <v>590</v>
      </c>
      <c r="E7" s="124">
        <v>3</v>
      </c>
      <c r="F7" s="124" t="s">
        <v>591</v>
      </c>
      <c r="G7" s="125" t="s">
        <v>592</v>
      </c>
      <c r="H7" s="124">
        <v>6</v>
      </c>
      <c r="I7" s="124">
        <v>7</v>
      </c>
      <c r="J7" s="124">
        <v>8</v>
      </c>
      <c r="K7" s="124">
        <v>9</v>
      </c>
      <c r="L7" s="124">
        <v>10</v>
      </c>
      <c r="M7" s="124">
        <v>11</v>
      </c>
      <c r="N7" s="124">
        <v>12</v>
      </c>
      <c r="O7" s="124">
        <v>13</v>
      </c>
      <c r="P7" s="124">
        <v>14</v>
      </c>
      <c r="Q7" s="124">
        <v>15</v>
      </c>
      <c r="R7" s="124">
        <v>16</v>
      </c>
      <c r="S7" s="124">
        <v>17</v>
      </c>
      <c r="T7" s="124">
        <v>18</v>
      </c>
      <c r="U7" s="124">
        <v>19</v>
      </c>
    </row>
    <row r="8" s="109" customFormat="1" ht="24" customHeight="1" spans="1:21">
      <c r="A8" s="126" t="s">
        <v>188</v>
      </c>
      <c r="B8" s="116">
        <v>1</v>
      </c>
      <c r="C8" s="127">
        <f>SUM(E8,G8,P8,Q8,S8,U8)</f>
        <v>17147406.88</v>
      </c>
      <c r="D8" s="127">
        <f>SUM(E8,F8,P8,Q8,R8,T8)</f>
        <v>20551190.48</v>
      </c>
      <c r="E8" s="128">
        <v>14237648.83</v>
      </c>
      <c r="F8" s="127">
        <f>SUM(H8,J8,L8,N8)</f>
        <v>6313538.65</v>
      </c>
      <c r="G8" s="127">
        <f>SUM(I8,K8,M8,O8)</f>
        <v>2909755.05</v>
      </c>
      <c r="H8" s="129">
        <v>3334162.45</v>
      </c>
      <c r="I8" s="128">
        <v>2675606.34</v>
      </c>
      <c r="J8" s="128">
        <v>933906</v>
      </c>
      <c r="K8" s="140">
        <v>0</v>
      </c>
      <c r="L8" s="141"/>
      <c r="M8" s="141"/>
      <c r="N8" s="142">
        <v>2045470.2</v>
      </c>
      <c r="O8" s="142">
        <v>234148.71</v>
      </c>
      <c r="P8" s="142"/>
      <c r="Q8" s="142"/>
      <c r="R8" s="142">
        <v>3</v>
      </c>
      <c r="S8" s="142">
        <v>3</v>
      </c>
      <c r="T8" s="142"/>
      <c r="U8" s="142"/>
    </row>
    <row r="9" s="109" customFormat="1" ht="40.9" customHeight="1" spans="1:21">
      <c r="A9" s="130" t="s">
        <v>593</v>
      </c>
      <c r="B9" s="130"/>
      <c r="C9" s="130"/>
      <c r="D9" s="130"/>
      <c r="E9" s="130"/>
      <c r="F9" s="130"/>
      <c r="G9" s="130"/>
      <c r="H9" s="130"/>
      <c r="I9" s="130"/>
      <c r="J9" s="130"/>
      <c r="K9" s="130"/>
      <c r="L9" s="130"/>
      <c r="M9" s="130"/>
      <c r="N9" s="130"/>
      <c r="O9" s="130"/>
      <c r="P9" s="130"/>
      <c r="Q9" s="130"/>
      <c r="R9" s="130"/>
      <c r="S9" s="130"/>
      <c r="T9" s="130"/>
      <c r="U9" s="130"/>
    </row>
    <row r="10" ht="26.25" customHeight="1" spans="1:10">
      <c r="A10" s="131"/>
      <c r="B10" s="131"/>
      <c r="C10" s="131"/>
      <c r="D10" s="131"/>
      <c r="E10" s="131"/>
      <c r="F10" s="131"/>
      <c r="G10" s="131"/>
      <c r="H10" s="131"/>
      <c r="I10" s="131"/>
      <c r="J10" s="131"/>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A3:E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F15" sqref="F15"/>
    </sheetView>
  </sheetViews>
  <sheetFormatPr defaultColWidth="9" defaultRowHeight="13.5"/>
  <cols>
    <col min="1" max="2" width="11.125" style="4" customWidth="1"/>
    <col min="3" max="3" width="19.125" style="4" customWidth="1"/>
    <col min="4" max="4" width="11.375" style="4" customWidth="1"/>
    <col min="5" max="5" width="13.5" style="4" customWidth="1"/>
    <col min="6" max="6" width="12.375" style="4" customWidth="1"/>
    <col min="7" max="7" width="11.5" style="4" customWidth="1"/>
    <col min="8" max="8" width="9.625" style="4" customWidth="1"/>
    <col min="9" max="9" width="9.25" style="4" customWidth="1"/>
    <col min="10" max="10" width="11.5" style="4" customWidth="1"/>
    <col min="11" max="16384" width="9" style="4"/>
  </cols>
  <sheetData>
    <row r="1" spans="1:1">
      <c r="A1" s="4" t="s">
        <v>594</v>
      </c>
    </row>
    <row r="2" ht="25.9" customHeight="1" spans="1:10">
      <c r="A2" s="6" t="s">
        <v>595</v>
      </c>
      <c r="B2" s="6"/>
      <c r="C2" s="6"/>
      <c r="D2" s="6"/>
      <c r="E2" s="6"/>
      <c r="F2" s="6"/>
      <c r="G2" s="6"/>
      <c r="H2" s="6"/>
      <c r="I2" s="6"/>
      <c r="J2" s="6"/>
    </row>
    <row r="3" s="99" customFormat="1" ht="13.15" customHeight="1" spans="1:10">
      <c r="A3" s="6"/>
      <c r="B3" s="6"/>
      <c r="C3" s="6"/>
      <c r="D3" s="6"/>
      <c r="E3" s="6"/>
      <c r="F3" s="6"/>
      <c r="G3" s="6"/>
      <c r="H3" s="6"/>
      <c r="I3" s="6"/>
      <c r="J3" s="57" t="s">
        <v>528</v>
      </c>
    </row>
    <row r="4" s="2" customFormat="1" ht="18" customHeight="1" spans="1:256">
      <c r="A4" s="7" t="s">
        <v>596</v>
      </c>
      <c r="B4" s="7"/>
      <c r="C4" s="8" t="s">
        <v>597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598</v>
      </c>
      <c r="B5" s="7"/>
      <c r="C5" s="8" t="s">
        <v>599</v>
      </c>
      <c r="D5" s="8"/>
      <c r="E5" s="8"/>
      <c r="F5" s="7" t="s">
        <v>600</v>
      </c>
      <c r="G5" s="8" t="s">
        <v>601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 t="s">
        <v>602</v>
      </c>
      <c r="B6" s="9"/>
      <c r="C6" s="9"/>
      <c r="D6" s="9" t="s">
        <v>603</v>
      </c>
      <c r="E6" s="9" t="s">
        <v>539</v>
      </c>
      <c r="F6" s="9" t="s">
        <v>604</v>
      </c>
      <c r="G6" s="9" t="s">
        <v>605</v>
      </c>
      <c r="H6" s="9" t="s">
        <v>606</v>
      </c>
      <c r="I6" s="9" t="s">
        <v>607</v>
      </c>
      <c r="J6" s="9"/>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
      <c r="B7" s="9"/>
      <c r="C7" s="10" t="s">
        <v>608</v>
      </c>
      <c r="D7" s="11">
        <f>SUM(D8:D10)</f>
        <v>150000</v>
      </c>
      <c r="E7" s="11">
        <f>SUM(E8:E10)</f>
        <v>150000</v>
      </c>
      <c r="F7" s="11">
        <f>SUM(F8:F10)</f>
        <v>81000</v>
      </c>
      <c r="G7" s="12">
        <v>10</v>
      </c>
      <c r="H7" s="13" t="str">
        <f>IF(E7&gt;0,ROUND(F7/E7,3)*100&amp;"%","—")</f>
        <v>54%</v>
      </c>
      <c r="I7" s="17">
        <f>G7*H7</f>
        <v>5.4</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
      <c r="B8" s="9"/>
      <c r="C8" s="10" t="s">
        <v>609</v>
      </c>
      <c r="D8" s="14">
        <v>150000</v>
      </c>
      <c r="E8" s="14">
        <v>150000</v>
      </c>
      <c r="F8" s="14">
        <v>81000</v>
      </c>
      <c r="G8" s="9" t="s">
        <v>543</v>
      </c>
      <c r="H8" s="16" t="str">
        <f>IF(E8&gt;0,ROUND(F8/E8,3)*100&amp;"%","—")</f>
        <v>54%</v>
      </c>
      <c r="I8" s="17" t="s">
        <v>543</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9"/>
      <c r="B9" s="9"/>
      <c r="C9" s="10" t="s">
        <v>610</v>
      </c>
      <c r="D9" s="14"/>
      <c r="E9" s="14"/>
      <c r="F9" s="14"/>
      <c r="G9" s="9" t="s">
        <v>543</v>
      </c>
      <c r="H9" s="16" t="str">
        <f>IF(E9&gt;0,ROUND(F9/E9,3)*100&amp;"%","—")</f>
        <v>—</v>
      </c>
      <c r="I9" s="17" t="s">
        <v>543</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9"/>
      <c r="B10" s="9"/>
      <c r="C10" s="10" t="s">
        <v>611</v>
      </c>
      <c r="D10" s="14"/>
      <c r="E10" s="14"/>
      <c r="F10" s="14"/>
      <c r="G10" s="9" t="s">
        <v>543</v>
      </c>
      <c r="H10" s="16" t="str">
        <f>IF(E10&gt;0,ROUND(F10/E10,3)*100&amp;"%","—")</f>
        <v>—</v>
      </c>
      <c r="I10" s="17" t="s">
        <v>543</v>
      </c>
      <c r="J10" s="17"/>
    </row>
    <row r="11" ht="18" customHeight="1" spans="1:10">
      <c r="A11" s="9" t="s">
        <v>612</v>
      </c>
      <c r="B11" s="9" t="s">
        <v>613</v>
      </c>
      <c r="C11" s="9"/>
      <c r="D11" s="9"/>
      <c r="E11" s="9"/>
      <c r="F11" s="17" t="s">
        <v>614</v>
      </c>
      <c r="G11" s="17"/>
      <c r="H11" s="17"/>
      <c r="I11" s="17"/>
      <c r="J11" s="17"/>
    </row>
    <row r="12" ht="46.15" customHeight="1" spans="1:10">
      <c r="A12" s="9"/>
      <c r="B12" s="74" t="s">
        <v>615</v>
      </c>
      <c r="C12" s="75"/>
      <c r="D12" s="75"/>
      <c r="E12" s="76"/>
      <c r="F12" s="77" t="s">
        <v>616</v>
      </c>
      <c r="G12" s="77"/>
      <c r="H12" s="77"/>
      <c r="I12" s="77"/>
      <c r="J12" s="77"/>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9" customHeight="1" spans="1:10">
      <c r="A15" s="9" t="s">
        <v>628</v>
      </c>
      <c r="B15" s="29" t="s">
        <v>629</v>
      </c>
      <c r="C15" s="78" t="s">
        <v>630</v>
      </c>
      <c r="D15" s="79" t="s">
        <v>631</v>
      </c>
      <c r="E15" s="9" t="s">
        <v>632</v>
      </c>
      <c r="F15" s="9" t="s">
        <v>633</v>
      </c>
      <c r="G15" s="9" t="s">
        <v>634</v>
      </c>
      <c r="H15" s="80">
        <v>25</v>
      </c>
      <c r="I15" s="84">
        <v>25</v>
      </c>
      <c r="J15" s="28"/>
    </row>
    <row r="16" ht="27" customHeight="1" spans="1:10">
      <c r="A16" s="9"/>
      <c r="B16" s="29" t="s">
        <v>635</v>
      </c>
      <c r="C16" s="78" t="s">
        <v>636</v>
      </c>
      <c r="D16" s="79" t="s">
        <v>637</v>
      </c>
      <c r="E16" s="9">
        <v>100</v>
      </c>
      <c r="F16" s="9" t="s">
        <v>638</v>
      </c>
      <c r="G16" s="81">
        <v>1</v>
      </c>
      <c r="H16" s="80">
        <v>25</v>
      </c>
      <c r="I16" s="84">
        <v>25</v>
      </c>
      <c r="J16" s="28"/>
    </row>
    <row r="17" ht="18" customHeight="1" spans="1:10">
      <c r="A17" s="9"/>
      <c r="B17" s="29" t="s">
        <v>639</v>
      </c>
      <c r="C17" s="78"/>
      <c r="D17" s="79"/>
      <c r="E17" s="9"/>
      <c r="F17" s="27"/>
      <c r="G17" s="28"/>
      <c r="H17" s="80"/>
      <c r="I17" s="84"/>
      <c r="J17" s="28"/>
    </row>
    <row r="18" ht="18" customHeight="1" spans="1:10">
      <c r="A18" s="9"/>
      <c r="B18" s="9" t="s">
        <v>640</v>
      </c>
      <c r="C18" s="78"/>
      <c r="D18" s="79"/>
      <c r="E18" s="9"/>
      <c r="F18" s="27"/>
      <c r="G18" s="28"/>
      <c r="H18" s="80"/>
      <c r="I18" s="84"/>
      <c r="J18" s="28"/>
    </row>
    <row r="19" ht="27" customHeight="1" spans="1:10">
      <c r="A19" s="9" t="s">
        <v>641</v>
      </c>
      <c r="B19" s="9" t="s">
        <v>642</v>
      </c>
      <c r="C19" s="78"/>
      <c r="D19" s="79"/>
      <c r="E19" s="9"/>
      <c r="F19" s="27"/>
      <c r="G19" s="28"/>
      <c r="H19" s="80"/>
      <c r="I19" s="84"/>
      <c r="J19" s="28"/>
    </row>
    <row r="20" ht="37.9" customHeight="1" spans="1:10">
      <c r="A20" s="9"/>
      <c r="B20" s="9" t="s">
        <v>643</v>
      </c>
      <c r="C20" s="78" t="s">
        <v>644</v>
      </c>
      <c r="D20" s="79" t="s">
        <v>637</v>
      </c>
      <c r="E20" s="78" t="s">
        <v>645</v>
      </c>
      <c r="F20" s="9" t="s">
        <v>646</v>
      </c>
      <c r="G20" s="9" t="s">
        <v>647</v>
      </c>
      <c r="H20" s="80">
        <v>10</v>
      </c>
      <c r="I20" s="84">
        <v>10</v>
      </c>
      <c r="J20" s="28"/>
    </row>
    <row r="21" ht="30" customHeight="1" spans="1:10">
      <c r="A21" s="9"/>
      <c r="B21" s="9" t="s">
        <v>648</v>
      </c>
      <c r="C21" s="78"/>
      <c r="D21" s="79"/>
      <c r="E21" s="9"/>
      <c r="F21" s="9"/>
      <c r="G21" s="9"/>
      <c r="H21" s="80"/>
      <c r="I21" s="84"/>
      <c r="J21" s="28"/>
    </row>
    <row r="22" ht="37.15" customHeight="1" spans="1:10">
      <c r="A22" s="9"/>
      <c r="B22" s="43" t="s">
        <v>649</v>
      </c>
      <c r="C22" s="78" t="s">
        <v>650</v>
      </c>
      <c r="D22" s="79" t="s">
        <v>637</v>
      </c>
      <c r="E22" s="78" t="s">
        <v>651</v>
      </c>
      <c r="F22" s="9" t="s">
        <v>652</v>
      </c>
      <c r="G22" s="9" t="s">
        <v>653</v>
      </c>
      <c r="H22" s="80">
        <v>10</v>
      </c>
      <c r="I22" s="84">
        <v>10</v>
      </c>
      <c r="J22" s="28"/>
    </row>
    <row r="23" ht="30" customHeight="1" spans="1:10">
      <c r="A23" s="44" t="s">
        <v>654</v>
      </c>
      <c r="B23" s="45" t="s">
        <v>655</v>
      </c>
      <c r="C23" s="78" t="s">
        <v>656</v>
      </c>
      <c r="D23" s="79" t="s">
        <v>631</v>
      </c>
      <c r="E23" s="9">
        <v>90</v>
      </c>
      <c r="F23" s="9" t="s">
        <v>638</v>
      </c>
      <c r="G23" s="82">
        <v>0.9</v>
      </c>
      <c r="H23" s="83">
        <v>20</v>
      </c>
      <c r="I23" s="85">
        <v>20</v>
      </c>
      <c r="J23" s="60" t="s">
        <v>657</v>
      </c>
    </row>
    <row r="24" ht="54" customHeight="1" spans="1:10">
      <c r="A24" s="7" t="s">
        <v>658</v>
      </c>
      <c r="B24" s="7"/>
      <c r="C24" s="7"/>
      <c r="D24" s="100" t="s">
        <v>531</v>
      </c>
      <c r="E24" s="101"/>
      <c r="F24" s="101"/>
      <c r="G24" s="101"/>
      <c r="H24" s="101"/>
      <c r="I24" s="105"/>
      <c r="J24" s="106" t="s">
        <v>659</v>
      </c>
    </row>
    <row r="25" ht="25.5" customHeight="1" spans="1:10">
      <c r="A25" s="102" t="s">
        <v>660</v>
      </c>
      <c r="B25" s="102"/>
      <c r="C25" s="102"/>
      <c r="D25" s="102"/>
      <c r="E25" s="102"/>
      <c r="F25" s="102"/>
      <c r="G25" s="102"/>
      <c r="H25" s="102">
        <v>100</v>
      </c>
      <c r="I25" s="63">
        <f>SUM(I7,I15:I23)</f>
        <v>95.4</v>
      </c>
      <c r="J25" s="107" t="s">
        <v>661</v>
      </c>
    </row>
    <row r="26" ht="16.9" customHeight="1"/>
    <row r="27" ht="22.9" customHeight="1" spans="1:10">
      <c r="A27" s="103" t="s">
        <v>662</v>
      </c>
      <c r="B27" s="104"/>
      <c r="C27" s="104"/>
      <c r="D27" s="104"/>
      <c r="E27" s="104"/>
      <c r="F27" s="104"/>
      <c r="G27" s="104"/>
      <c r="H27" s="104"/>
      <c r="I27" s="104"/>
      <c r="J27" s="108"/>
    </row>
    <row r="28" ht="27" customHeight="1" spans="1:10">
      <c r="A28" s="55" t="s">
        <v>663</v>
      </c>
      <c r="B28" s="55"/>
      <c r="C28" s="55"/>
      <c r="D28" s="55"/>
      <c r="E28" s="55"/>
      <c r="F28" s="55"/>
      <c r="G28" s="55"/>
      <c r="H28" s="55"/>
      <c r="I28" s="55"/>
      <c r="J28" s="55"/>
    </row>
    <row r="29" ht="19.15" customHeight="1" spans="1:10">
      <c r="A29" s="55" t="s">
        <v>664</v>
      </c>
      <c r="B29" s="55"/>
      <c r="C29" s="55"/>
      <c r="D29" s="55"/>
      <c r="E29" s="55"/>
      <c r="F29" s="55"/>
      <c r="G29" s="55"/>
      <c r="H29" s="55"/>
      <c r="I29" s="55"/>
      <c r="J29" s="55"/>
    </row>
    <row r="30" ht="18" customHeight="1" spans="1:10">
      <c r="A30" s="55" t="s">
        <v>665</v>
      </c>
      <c r="B30" s="55"/>
      <c r="C30" s="55"/>
      <c r="D30" s="55"/>
      <c r="E30" s="55"/>
      <c r="F30" s="55"/>
      <c r="G30" s="55"/>
      <c r="H30" s="55"/>
      <c r="I30" s="55"/>
      <c r="J30" s="55"/>
    </row>
    <row r="31" ht="18" customHeight="1" spans="1:10">
      <c r="A31" s="55" t="s">
        <v>666</v>
      </c>
      <c r="B31" s="55"/>
      <c r="C31" s="55"/>
      <c r="D31" s="55"/>
      <c r="E31" s="55"/>
      <c r="F31" s="55"/>
      <c r="G31" s="55"/>
      <c r="H31" s="55"/>
      <c r="I31" s="55"/>
      <c r="J31" s="55"/>
    </row>
    <row r="32" ht="18" customHeight="1" spans="1:10">
      <c r="A32" s="55" t="s">
        <v>667</v>
      </c>
      <c r="B32" s="55"/>
      <c r="C32" s="55"/>
      <c r="D32" s="55"/>
      <c r="E32" s="55"/>
      <c r="F32" s="55"/>
      <c r="G32" s="55"/>
      <c r="H32" s="55"/>
      <c r="I32" s="55"/>
      <c r="J32" s="55"/>
    </row>
    <row r="33" ht="22.15" customHeight="1" spans="1:10">
      <c r="A33" s="55" t="s">
        <v>668</v>
      </c>
      <c r="B33" s="55"/>
      <c r="C33" s="55"/>
      <c r="D33" s="55"/>
      <c r="E33" s="55"/>
      <c r="F33" s="55"/>
      <c r="G33" s="55"/>
      <c r="H33" s="55"/>
      <c r="I33" s="55"/>
      <c r="J33" s="55"/>
    </row>
    <row r="34" ht="22.15" customHeight="1" spans="1:10">
      <c r="A34" s="55" t="s">
        <v>669</v>
      </c>
      <c r="B34" s="55"/>
      <c r="C34" s="55"/>
      <c r="D34" s="55"/>
      <c r="E34" s="55"/>
      <c r="F34" s="55"/>
      <c r="G34" s="55"/>
      <c r="H34" s="55"/>
      <c r="I34" s="55"/>
      <c r="J34" s="55"/>
    </row>
    <row r="35" ht="19.9" customHeight="1" spans="1:10">
      <c r="A35" s="55" t="s">
        <v>670</v>
      </c>
      <c r="B35" s="55"/>
      <c r="C35" s="55"/>
      <c r="D35" s="55"/>
      <c r="E35" s="55"/>
      <c r="F35" s="55"/>
      <c r="G35" s="55"/>
      <c r="H35" s="55"/>
      <c r="I35" s="55"/>
      <c r="J35" s="55"/>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2 D15:D18">
      <formula1>"＝,＞,＜,≥,≤"</formula1>
    </dataValidation>
    <dataValidation type="list" allowBlank="1" showInputMessage="1" sqref="J25">
      <formula1>"优,良,中,差"</formula1>
    </dataValidation>
  </dataValidations>
  <pageMargins left="0.751388888888889" right="0.751388888888889" top="1" bottom="1" header="0.5" footer="0.5"/>
  <pageSetup paperSize="7" scale="6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115" zoomScaleNormal="115" workbookViewId="0">
      <selection activeCell="C4" sqref="C4:J4"/>
    </sheetView>
  </sheetViews>
  <sheetFormatPr defaultColWidth="9" defaultRowHeight="13.5"/>
  <cols>
    <col min="1" max="2" width="11.125" style="5" customWidth="1"/>
    <col min="3" max="3" width="17.25" style="5" customWidth="1"/>
    <col min="4" max="5" width="11.375" style="5" customWidth="1"/>
    <col min="6" max="6" width="11.25" style="5" customWidth="1"/>
    <col min="7" max="7" width="11.5" style="5" customWidth="1"/>
    <col min="8" max="8" width="10.375" style="5" customWidth="1"/>
    <col min="9" max="9" width="10.5" style="5" customWidth="1"/>
    <col min="10" max="10" width="11.5" style="5" customWidth="1"/>
    <col min="11" max="11" width="9" style="5"/>
    <col min="12" max="12" width="17.75" style="5" customWidth="1"/>
    <col min="13"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671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601</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150000</v>
      </c>
      <c r="F7" s="11">
        <f t="shared" si="0"/>
        <v>150000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4">
        <v>150000</v>
      </c>
      <c r="F8" s="14">
        <v>150000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46.15" customHeight="1" spans="1:10">
      <c r="A12" s="9"/>
      <c r="B12" s="95" t="s">
        <v>672</v>
      </c>
      <c r="C12" s="96"/>
      <c r="D12" s="96"/>
      <c r="E12" s="97"/>
      <c r="F12" s="77" t="s">
        <v>673</v>
      </c>
      <c r="G12" s="77"/>
      <c r="H12" s="77"/>
      <c r="I12" s="77"/>
      <c r="J12" s="77"/>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18" customHeight="1" spans="1:10">
      <c r="A15" s="9" t="s">
        <v>628</v>
      </c>
      <c r="B15" s="29" t="s">
        <v>629</v>
      </c>
      <c r="C15" s="78" t="s">
        <v>674</v>
      </c>
      <c r="D15" s="79" t="s">
        <v>631</v>
      </c>
      <c r="E15" s="9">
        <v>20000</v>
      </c>
      <c r="F15" s="27" t="s">
        <v>675</v>
      </c>
      <c r="G15" s="28" t="s">
        <v>676</v>
      </c>
      <c r="H15" s="80">
        <v>15</v>
      </c>
      <c r="I15" s="84">
        <v>14.6</v>
      </c>
      <c r="J15" s="28"/>
    </row>
    <row r="16" ht="18" customHeight="1" spans="1:10">
      <c r="A16" s="9"/>
      <c r="B16" s="29" t="s">
        <v>629</v>
      </c>
      <c r="C16" s="78" t="s">
        <v>677</v>
      </c>
      <c r="D16" s="79" t="s">
        <v>631</v>
      </c>
      <c r="E16" s="9">
        <v>20000</v>
      </c>
      <c r="F16" s="27" t="s">
        <v>675</v>
      </c>
      <c r="G16" s="28" t="s">
        <v>678</v>
      </c>
      <c r="H16" s="80">
        <v>15</v>
      </c>
      <c r="I16" s="84">
        <v>15</v>
      </c>
      <c r="J16" s="28"/>
    </row>
    <row r="17" ht="18" customHeight="1" spans="1:10">
      <c r="A17" s="9"/>
      <c r="B17" s="29" t="s">
        <v>635</v>
      </c>
      <c r="C17" s="78" t="s">
        <v>679</v>
      </c>
      <c r="D17" s="79" t="s">
        <v>680</v>
      </c>
      <c r="E17" s="9">
        <v>1</v>
      </c>
      <c r="F17" s="43" t="s">
        <v>638</v>
      </c>
      <c r="G17" s="28">
        <v>0</v>
      </c>
      <c r="H17" s="80">
        <v>15</v>
      </c>
      <c r="I17" s="84">
        <v>15</v>
      </c>
      <c r="J17" s="28"/>
    </row>
    <row r="18" ht="18" customHeight="1" spans="1:10">
      <c r="A18" s="9"/>
      <c r="B18" s="29" t="s">
        <v>635</v>
      </c>
      <c r="C18" s="78" t="s">
        <v>681</v>
      </c>
      <c r="D18" s="79" t="s">
        <v>631</v>
      </c>
      <c r="E18" s="9">
        <v>90</v>
      </c>
      <c r="F18" s="43" t="s">
        <v>638</v>
      </c>
      <c r="G18" s="98">
        <v>0.95</v>
      </c>
      <c r="H18" s="80">
        <v>15</v>
      </c>
      <c r="I18" s="84">
        <v>15</v>
      </c>
      <c r="J18" s="28"/>
    </row>
    <row r="19" ht="18" customHeight="1" spans="1:10">
      <c r="A19" s="9"/>
      <c r="B19" s="29" t="s">
        <v>639</v>
      </c>
      <c r="C19" s="78"/>
      <c r="D19" s="79"/>
      <c r="E19" s="9"/>
      <c r="F19" s="27"/>
      <c r="G19" s="28"/>
      <c r="H19" s="80"/>
      <c r="I19" s="84"/>
      <c r="J19" s="28"/>
    </row>
    <row r="20" ht="18" customHeight="1" spans="1:10">
      <c r="A20" s="9"/>
      <c r="B20" s="9" t="s">
        <v>640</v>
      </c>
      <c r="C20" s="78"/>
      <c r="D20" s="79"/>
      <c r="E20" s="9"/>
      <c r="F20" s="27"/>
      <c r="G20" s="28"/>
      <c r="H20" s="80"/>
      <c r="I20" s="84"/>
      <c r="J20" s="28"/>
    </row>
    <row r="21" ht="25.9" customHeight="1" spans="1:10">
      <c r="A21" s="9" t="s">
        <v>641</v>
      </c>
      <c r="B21" s="9" t="s">
        <v>642</v>
      </c>
      <c r="C21" s="78"/>
      <c r="D21" s="79"/>
      <c r="E21" s="9"/>
      <c r="F21" s="27"/>
      <c r="G21" s="28"/>
      <c r="H21" s="80"/>
      <c r="I21" s="84"/>
      <c r="J21" s="28"/>
    </row>
    <row r="22" ht="30" customHeight="1" spans="1:10">
      <c r="A22" s="9"/>
      <c r="B22" s="9" t="s">
        <v>643</v>
      </c>
      <c r="C22" s="78" t="s">
        <v>682</v>
      </c>
      <c r="D22" s="79" t="s">
        <v>637</v>
      </c>
      <c r="E22" s="9">
        <v>0</v>
      </c>
      <c r="F22" s="27" t="s">
        <v>683</v>
      </c>
      <c r="G22" s="28">
        <v>0</v>
      </c>
      <c r="H22" s="80">
        <v>10</v>
      </c>
      <c r="I22" s="84">
        <v>10</v>
      </c>
      <c r="J22" s="28"/>
    </row>
    <row r="23" ht="30" customHeight="1" spans="1:10">
      <c r="A23" s="9"/>
      <c r="B23" s="9" t="s">
        <v>643</v>
      </c>
      <c r="C23" s="78" t="s">
        <v>684</v>
      </c>
      <c r="D23" s="79" t="s">
        <v>637</v>
      </c>
      <c r="E23" s="9">
        <v>0</v>
      </c>
      <c r="F23" s="27" t="s">
        <v>683</v>
      </c>
      <c r="G23" s="28">
        <v>0</v>
      </c>
      <c r="H23" s="80">
        <v>10</v>
      </c>
      <c r="I23" s="84">
        <v>10</v>
      </c>
      <c r="J23" s="28"/>
    </row>
    <row r="24" ht="30" customHeight="1" spans="1:10">
      <c r="A24" s="9"/>
      <c r="B24" s="9" t="s">
        <v>648</v>
      </c>
      <c r="C24" s="78"/>
      <c r="D24" s="79"/>
      <c r="E24" s="9"/>
      <c r="F24" s="27"/>
      <c r="G24" s="28"/>
      <c r="H24" s="80"/>
      <c r="I24" s="84"/>
      <c r="J24" s="28"/>
    </row>
    <row r="25" ht="30" customHeight="1" spans="1:10">
      <c r="A25" s="9"/>
      <c r="B25" s="43" t="s">
        <v>649</v>
      </c>
      <c r="C25" s="78"/>
      <c r="D25" s="79"/>
      <c r="E25" s="9"/>
      <c r="F25" s="27"/>
      <c r="G25" s="28"/>
      <c r="H25" s="80"/>
      <c r="I25" s="84"/>
      <c r="J25" s="28"/>
    </row>
    <row r="26" ht="30" customHeight="1" spans="1:10">
      <c r="A26" s="44" t="s">
        <v>654</v>
      </c>
      <c r="B26" s="45" t="s">
        <v>655</v>
      </c>
      <c r="C26" s="78" t="s">
        <v>685</v>
      </c>
      <c r="D26" s="79" t="s">
        <v>631</v>
      </c>
      <c r="E26" s="43" t="s">
        <v>686</v>
      </c>
      <c r="F26" s="43" t="s">
        <v>638</v>
      </c>
      <c r="G26" s="43" t="s">
        <v>687</v>
      </c>
      <c r="H26" s="83">
        <v>10</v>
      </c>
      <c r="I26" s="85">
        <v>10</v>
      </c>
      <c r="J26" s="60" t="s">
        <v>657</v>
      </c>
    </row>
    <row r="27" ht="54" customHeight="1" spans="1:10">
      <c r="A27" s="48" t="s">
        <v>658</v>
      </c>
      <c r="B27" s="48"/>
      <c r="C27" s="48"/>
      <c r="D27" s="49" t="s">
        <v>531</v>
      </c>
      <c r="E27" s="50"/>
      <c r="F27" s="50"/>
      <c r="G27" s="50"/>
      <c r="H27" s="50"/>
      <c r="I27" s="61"/>
      <c r="J27" s="62" t="s">
        <v>659</v>
      </c>
    </row>
    <row r="28" ht="25.5" customHeight="1" spans="1:10">
      <c r="A28" s="51" t="s">
        <v>660</v>
      </c>
      <c r="B28" s="51"/>
      <c r="C28" s="51"/>
      <c r="D28" s="51"/>
      <c r="E28" s="51"/>
      <c r="F28" s="51"/>
      <c r="G28" s="51"/>
      <c r="H28" s="51">
        <v>100</v>
      </c>
      <c r="I28" s="63">
        <f>SUM(I7,I15:I26)</f>
        <v>99.6</v>
      </c>
      <c r="J28" s="64" t="s">
        <v>661</v>
      </c>
    </row>
    <row r="29" ht="16.9" customHeight="1"/>
    <row r="30" ht="28.9" customHeight="1" spans="1:10">
      <c r="A30" s="52" t="s">
        <v>662</v>
      </c>
      <c r="B30" s="53"/>
      <c r="C30" s="53"/>
      <c r="D30" s="53"/>
      <c r="E30" s="53"/>
      <c r="F30" s="53"/>
      <c r="G30" s="53"/>
      <c r="H30" s="53"/>
      <c r="I30" s="53"/>
      <c r="J30" s="65"/>
    </row>
    <row r="31" ht="27" customHeight="1" spans="1:10">
      <c r="A31" s="54" t="s">
        <v>663</v>
      </c>
      <c r="B31" s="54"/>
      <c r="C31" s="54"/>
      <c r="D31" s="54"/>
      <c r="E31" s="54"/>
      <c r="F31" s="54"/>
      <c r="G31" s="54"/>
      <c r="H31" s="54"/>
      <c r="I31" s="54"/>
      <c r="J31" s="54"/>
    </row>
    <row r="32" ht="19.15" customHeight="1" spans="1:10">
      <c r="A32" s="54" t="s">
        <v>664</v>
      </c>
      <c r="B32" s="54"/>
      <c r="C32" s="54"/>
      <c r="D32" s="54"/>
      <c r="E32" s="54"/>
      <c r="F32" s="54"/>
      <c r="G32" s="54"/>
      <c r="H32" s="54"/>
      <c r="I32" s="54"/>
      <c r="J32" s="54"/>
    </row>
    <row r="33" ht="18" customHeight="1" spans="1:10">
      <c r="A33" s="54" t="s">
        <v>665</v>
      </c>
      <c r="B33" s="54"/>
      <c r="C33" s="54"/>
      <c r="D33" s="54"/>
      <c r="E33" s="54"/>
      <c r="F33" s="54"/>
      <c r="G33" s="54"/>
      <c r="H33" s="54"/>
      <c r="I33" s="54"/>
      <c r="J33" s="54"/>
    </row>
    <row r="34" ht="18" customHeight="1" spans="1:10">
      <c r="A34" s="54" t="s">
        <v>666</v>
      </c>
      <c r="B34" s="54"/>
      <c r="C34" s="54"/>
      <c r="D34" s="54"/>
      <c r="E34" s="54"/>
      <c r="F34" s="54"/>
      <c r="G34" s="54"/>
      <c r="H34" s="54"/>
      <c r="I34" s="54"/>
      <c r="J34" s="54"/>
    </row>
    <row r="35" s="4" customFormat="1" ht="18" customHeight="1" spans="1:10">
      <c r="A35" s="55" t="s">
        <v>667</v>
      </c>
      <c r="B35" s="55"/>
      <c r="C35" s="55"/>
      <c r="D35" s="55"/>
      <c r="E35" s="55"/>
      <c r="F35" s="55"/>
      <c r="G35" s="55"/>
      <c r="H35" s="55"/>
      <c r="I35" s="55"/>
      <c r="J35" s="55"/>
    </row>
    <row r="36" ht="24" customHeight="1" spans="1:10">
      <c r="A36" s="54" t="s">
        <v>668</v>
      </c>
      <c r="B36" s="54"/>
      <c r="C36" s="54"/>
      <c r="D36" s="54"/>
      <c r="E36" s="54"/>
      <c r="F36" s="54"/>
      <c r="G36" s="54"/>
      <c r="H36" s="54"/>
      <c r="I36" s="54"/>
      <c r="J36" s="54"/>
    </row>
    <row r="37" ht="24" customHeight="1" spans="1:10">
      <c r="A37" s="54" t="s">
        <v>669</v>
      </c>
      <c r="B37" s="54"/>
      <c r="C37" s="54"/>
      <c r="D37" s="54"/>
      <c r="E37" s="54"/>
      <c r="F37" s="54"/>
      <c r="G37" s="54"/>
      <c r="H37" s="54"/>
      <c r="I37" s="54"/>
      <c r="J37" s="54"/>
    </row>
    <row r="38" ht="24" customHeight="1" spans="1:10">
      <c r="A38" s="54" t="s">
        <v>670</v>
      </c>
      <c r="B38" s="54"/>
      <c r="C38" s="54"/>
      <c r="D38" s="54"/>
      <c r="E38" s="54"/>
      <c r="F38" s="54"/>
      <c r="G38" s="54"/>
      <c r="H38" s="54"/>
      <c r="I38" s="54"/>
      <c r="J38" s="54"/>
    </row>
    <row r="39" ht="14.25" spans="1:10">
      <c r="A39" s="56"/>
      <c r="B39" s="56"/>
      <c r="C39" s="56"/>
      <c r="D39" s="56"/>
      <c r="E39" s="56"/>
      <c r="F39" s="56"/>
      <c r="G39" s="56"/>
      <c r="H39" s="56"/>
      <c r="I39" s="56"/>
      <c r="J39"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1:J31"/>
    <mergeCell ref="A32:J32"/>
    <mergeCell ref="A33:J33"/>
    <mergeCell ref="A34:J34"/>
    <mergeCell ref="A35:J35"/>
    <mergeCell ref="A36:J36"/>
    <mergeCell ref="A37:J37"/>
    <mergeCell ref="A38:J38"/>
    <mergeCell ref="A39:J39"/>
    <mergeCell ref="A11:A12"/>
    <mergeCell ref="A15:A20"/>
    <mergeCell ref="A21:A25"/>
    <mergeCell ref="G13:G14"/>
    <mergeCell ref="H13:H14"/>
    <mergeCell ref="I13:I14"/>
    <mergeCell ref="J13:J14"/>
    <mergeCell ref="A6:B10"/>
  </mergeCells>
  <dataValidations count="2">
    <dataValidation type="list" allowBlank="1" showInputMessage="1" sqref="D26 D15:D20 D22:D23">
      <formula1>"＝,＞,＜,≥,≤"</formula1>
    </dataValidation>
    <dataValidation type="list" allowBlank="1" showInputMessage="1" sqref="J28">
      <formula1>"优,良,中,差"</formula1>
    </dataValidation>
  </dataValidations>
  <pageMargins left="0.751388888888889" right="0.751388888888889" top="1" bottom="1" header="0.5" footer="0.5"/>
  <pageSetup paperSize="9" scale="6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K8" sqref="K8"/>
    </sheetView>
  </sheetViews>
  <sheetFormatPr defaultColWidth="9" defaultRowHeight="13.5"/>
  <cols>
    <col min="1" max="2" width="11.125" style="5" customWidth="1"/>
    <col min="3" max="3" width="14.5" style="5" customWidth="1"/>
    <col min="4" max="5" width="11.375" style="5" customWidth="1"/>
    <col min="6" max="6" width="11.25" style="5" customWidth="1"/>
    <col min="7" max="7" width="10" style="5" customWidth="1"/>
    <col min="8" max="8" width="11.375" style="5" customWidth="1"/>
    <col min="9" max="9" width="10.5" style="5" customWidth="1"/>
    <col min="10" max="10" width="11.5" style="5" customWidth="1"/>
    <col min="11" max="11" width="22.5" style="5" customWidth="1"/>
    <col min="12"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688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90000</v>
      </c>
      <c r="F7" s="11">
        <f t="shared" si="0"/>
        <v>90000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4">
        <v>90000</v>
      </c>
      <c r="F8" s="14">
        <v>90000</v>
      </c>
      <c r="G8" s="9" t="s">
        <v>543</v>
      </c>
      <c r="H8" s="16" t="str">
        <f t="shared" si="1"/>
        <v>100%</v>
      </c>
      <c r="I8" s="17" t="s">
        <v>543</v>
      </c>
      <c r="J8" s="17"/>
      <c r="K8" s="58">
        <f>F8+'GK13项目支出绩效自评表（项目27)'!F8+'GK13项目支出绩效自评表（项目26)'!F8+'GK13项目支出绩效自评表（项目25)'!F8+'GK13项目支出绩效自评表（项目24)'!F8+'GK13项目支出绩效自评表（项目23)'!F8+'GK13项目支出绩效自评表（项目22)'!F8+'GK13项目支出绩效自评表（项目21)'!F8+'GK13项目支出绩效自评表（项目20)'!F8+'GK13项目支出绩效自评表（项目19)'!F8+'GK13项目支出绩效自评表（项目18)'!F8+'GK13项目支出绩效自评表（项目17)'!F8+'GK13项目支出绩效自评表（项目16)'!F8+'GK13项目支出绩效自评表（项目16)'!F8+'GK13项目支出绩效自评表（项目15)'!F8+'GK13项目支出绩效自评表（项目14)'!F8+'GK13项目支出绩效自评表（项目12)'!F8+'GK13项目支出绩效自评表（项目11)'!F8+'GK13项目支出绩效自评表（项目9) '!F8+'GK13项目支出绩效自评表（项目8）'!F8+'GK13项目支出绩效自评表（项目7)'!F8+'GK13项目支出绩效自评表（项目6)'!F8+'GK13项目支出绩效自评表（项目6)'!F8+'GK13项目支出绩效自评表（项目5)'!F8+'GK13项目支出绩效自评表（项目4)'!F8+F8+'GK13项目支出绩效自评表（项目2）'!F8+'GK13项目支出绩效自评表（项目1）'!F8</f>
        <v>140785800.99</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46.15" customHeight="1" spans="1:10">
      <c r="A12" s="9"/>
      <c r="B12" s="74" t="s">
        <v>689</v>
      </c>
      <c r="C12" s="75"/>
      <c r="D12" s="75"/>
      <c r="E12" s="76"/>
      <c r="F12" s="77" t="s">
        <v>690</v>
      </c>
      <c r="G12" s="77"/>
      <c r="H12" s="77"/>
      <c r="I12" s="77"/>
      <c r="J12" s="77"/>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25.15" customHeight="1" spans="1:10">
      <c r="A15" s="9" t="s">
        <v>628</v>
      </c>
      <c r="B15" s="29" t="s">
        <v>629</v>
      </c>
      <c r="C15" s="78" t="s">
        <v>691</v>
      </c>
      <c r="D15" s="79" t="s">
        <v>637</v>
      </c>
      <c r="E15" s="9">
        <v>1</v>
      </c>
      <c r="F15" s="27" t="s">
        <v>692</v>
      </c>
      <c r="G15" s="28" t="s">
        <v>693</v>
      </c>
      <c r="H15" s="80">
        <v>30</v>
      </c>
      <c r="I15" s="84">
        <v>30</v>
      </c>
      <c r="J15" s="28"/>
    </row>
    <row r="16" ht="18" customHeight="1" spans="1:10">
      <c r="A16" s="9"/>
      <c r="B16" s="29" t="s">
        <v>635</v>
      </c>
      <c r="C16" s="78"/>
      <c r="D16" s="79"/>
      <c r="E16" s="9"/>
      <c r="F16" s="27"/>
      <c r="G16" s="28"/>
      <c r="H16" s="80"/>
      <c r="I16" s="84"/>
      <c r="J16" s="28"/>
    </row>
    <row r="17" ht="18" customHeight="1" spans="1:10">
      <c r="A17" s="9"/>
      <c r="B17" s="29" t="s">
        <v>639</v>
      </c>
      <c r="C17" s="78"/>
      <c r="D17" s="79"/>
      <c r="E17" s="9"/>
      <c r="F17" s="27"/>
      <c r="G17" s="28"/>
      <c r="H17" s="80"/>
      <c r="I17" s="84"/>
      <c r="J17" s="28"/>
    </row>
    <row r="18" ht="18" customHeight="1" spans="1:10">
      <c r="A18" s="9"/>
      <c r="B18" s="9" t="s">
        <v>640</v>
      </c>
      <c r="C18" s="78"/>
      <c r="D18" s="79"/>
      <c r="E18" s="9"/>
      <c r="F18" s="27"/>
      <c r="G18" s="28"/>
      <c r="H18" s="80"/>
      <c r="I18" s="84"/>
      <c r="J18" s="28"/>
    </row>
    <row r="19" ht="30" customHeight="1" spans="1:10">
      <c r="A19" s="9" t="s">
        <v>641</v>
      </c>
      <c r="B19" s="9" t="s">
        <v>642</v>
      </c>
      <c r="C19" s="78" t="s">
        <v>694</v>
      </c>
      <c r="D19" s="79" t="s">
        <v>631</v>
      </c>
      <c r="E19" s="9">
        <v>8</v>
      </c>
      <c r="F19" s="27" t="s">
        <v>638</v>
      </c>
      <c r="G19" s="28" t="s">
        <v>695</v>
      </c>
      <c r="H19" s="80">
        <v>20</v>
      </c>
      <c r="I19" s="84">
        <v>20</v>
      </c>
      <c r="J19" s="28"/>
    </row>
    <row r="20" ht="30" customHeight="1" spans="1:10">
      <c r="A20" s="9"/>
      <c r="B20" s="9" t="s">
        <v>643</v>
      </c>
      <c r="C20" s="78"/>
      <c r="D20" s="79"/>
      <c r="E20" s="9"/>
      <c r="F20" s="27"/>
      <c r="G20" s="28"/>
      <c r="H20" s="80"/>
      <c r="I20" s="84"/>
      <c r="J20" s="28"/>
    </row>
    <row r="21" ht="30" customHeight="1" spans="1:10">
      <c r="A21" s="9"/>
      <c r="B21" s="9" t="s">
        <v>648</v>
      </c>
      <c r="C21" s="78" t="s">
        <v>696</v>
      </c>
      <c r="D21" s="79" t="s">
        <v>637</v>
      </c>
      <c r="E21" s="9">
        <v>0</v>
      </c>
      <c r="F21" s="27" t="s">
        <v>683</v>
      </c>
      <c r="G21" s="28" t="s">
        <v>697</v>
      </c>
      <c r="H21" s="80">
        <v>20</v>
      </c>
      <c r="I21" s="84">
        <v>20</v>
      </c>
      <c r="J21" s="28"/>
    </row>
    <row r="22" ht="30" customHeight="1" spans="1:10">
      <c r="A22" s="9"/>
      <c r="B22" s="43" t="s">
        <v>649</v>
      </c>
      <c r="C22" s="78"/>
      <c r="D22" s="79"/>
      <c r="E22" s="9"/>
      <c r="F22" s="27"/>
      <c r="G22" s="28"/>
      <c r="H22" s="80"/>
      <c r="I22" s="84"/>
      <c r="J22" s="28"/>
    </row>
    <row r="23" ht="30" customHeight="1" spans="1:10">
      <c r="A23" s="44" t="s">
        <v>654</v>
      </c>
      <c r="B23" s="45" t="s">
        <v>655</v>
      </c>
      <c r="C23" s="78" t="s">
        <v>656</v>
      </c>
      <c r="D23" s="79" t="s">
        <v>631</v>
      </c>
      <c r="E23" s="43" t="s">
        <v>698</v>
      </c>
      <c r="F23" s="43" t="s">
        <v>638</v>
      </c>
      <c r="G23" s="43" t="s">
        <v>687</v>
      </c>
      <c r="H23" s="83">
        <v>20</v>
      </c>
      <c r="I23" s="85">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100</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1 D23 D15:D19">
      <formula1>"＝,＞,＜,≥,≤"</formula1>
    </dataValidation>
    <dataValidation type="list" allowBlank="1" showInputMessage="1" sqref="J25">
      <formula1>"优,良,中,差"</formula1>
    </dataValidation>
  </dataValidations>
  <pageMargins left="0.751388888888889" right="0.751388888888889" top="1" bottom="1" header="0.5" footer="0.5"/>
  <pageSetup paperSize="9" scale="7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4" sqref="C4:J4"/>
    </sheetView>
  </sheetViews>
  <sheetFormatPr defaultColWidth="9" defaultRowHeight="13.5"/>
  <cols>
    <col min="1" max="2" width="11.125" style="5" customWidth="1"/>
    <col min="3" max="3" width="14.5" style="5" customWidth="1"/>
    <col min="4" max="5" width="11.375" style="5" customWidth="1"/>
    <col min="6" max="6" width="11.25" style="5" customWidth="1"/>
    <col min="7" max="7" width="10" style="5" customWidth="1"/>
    <col min="8" max="8" width="10.625" style="5" customWidth="1"/>
    <col min="9" max="9" width="11.125" style="5" customWidth="1"/>
    <col min="10" max="10" width="11.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699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1520000</v>
      </c>
      <c r="F7" s="11">
        <f t="shared" si="0"/>
        <v>1520000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1520000</v>
      </c>
      <c r="F8" s="15">
        <v>1520000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46.15" customHeight="1" spans="1:10">
      <c r="A12" s="9"/>
      <c r="B12" s="74" t="s">
        <v>700</v>
      </c>
      <c r="C12" s="75"/>
      <c r="D12" s="75"/>
      <c r="E12" s="76"/>
      <c r="F12" s="77" t="s">
        <v>701</v>
      </c>
      <c r="G12" s="77"/>
      <c r="H12" s="77"/>
      <c r="I12" s="77"/>
      <c r="J12" s="77"/>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21" customHeight="1" spans="1:10">
      <c r="A15" s="9" t="s">
        <v>628</v>
      </c>
      <c r="B15" s="29" t="s">
        <v>629</v>
      </c>
      <c r="C15" s="78" t="s">
        <v>702</v>
      </c>
      <c r="D15" s="79" t="s">
        <v>631</v>
      </c>
      <c r="E15" s="9">
        <v>38</v>
      </c>
      <c r="F15" s="27" t="s">
        <v>703</v>
      </c>
      <c r="G15" s="28" t="s">
        <v>704</v>
      </c>
      <c r="H15" s="80">
        <v>40</v>
      </c>
      <c r="I15" s="84">
        <v>40</v>
      </c>
      <c r="J15" s="28"/>
    </row>
    <row r="16" ht="18" customHeight="1" spans="1:10">
      <c r="A16" s="9"/>
      <c r="B16" s="29" t="s">
        <v>635</v>
      </c>
      <c r="C16" s="78"/>
      <c r="D16" s="79"/>
      <c r="E16" s="9"/>
      <c r="F16" s="27"/>
      <c r="G16" s="28"/>
      <c r="H16" s="80"/>
      <c r="I16" s="84"/>
      <c r="J16" s="28"/>
    </row>
    <row r="17" ht="24" customHeight="1" spans="1:10">
      <c r="A17" s="9"/>
      <c r="B17" s="29" t="s">
        <v>639</v>
      </c>
      <c r="C17" s="78" t="s">
        <v>705</v>
      </c>
      <c r="D17" s="79" t="s">
        <v>637</v>
      </c>
      <c r="E17" s="9" t="s">
        <v>706</v>
      </c>
      <c r="F17" s="27"/>
      <c r="G17" s="28" t="s">
        <v>707</v>
      </c>
      <c r="H17" s="80">
        <v>10</v>
      </c>
      <c r="I17" s="84">
        <v>9.5</v>
      </c>
      <c r="J17" s="28"/>
    </row>
    <row r="18" ht="18" customHeight="1" spans="1:10">
      <c r="A18" s="9"/>
      <c r="B18" s="9" t="s">
        <v>640</v>
      </c>
      <c r="C18" s="78"/>
      <c r="D18" s="79"/>
      <c r="E18" s="9"/>
      <c r="F18" s="27"/>
      <c r="G18" s="28"/>
      <c r="H18" s="80"/>
      <c r="I18" s="84"/>
      <c r="J18" s="28"/>
    </row>
    <row r="19" ht="30" customHeight="1" spans="1:10">
      <c r="A19" s="9" t="s">
        <v>641</v>
      </c>
      <c r="B19" s="9" t="s">
        <v>642</v>
      </c>
      <c r="C19" s="78"/>
      <c r="D19" s="79"/>
      <c r="E19" s="9"/>
      <c r="F19" s="27"/>
      <c r="G19" s="28"/>
      <c r="H19" s="80"/>
      <c r="I19" s="84"/>
      <c r="J19" s="28"/>
    </row>
    <row r="20" ht="30" customHeight="1" spans="1:10">
      <c r="A20" s="9"/>
      <c r="B20" s="9" t="s">
        <v>643</v>
      </c>
      <c r="C20" s="78" t="s">
        <v>684</v>
      </c>
      <c r="D20" s="79" t="s">
        <v>637</v>
      </c>
      <c r="E20" s="9">
        <v>0</v>
      </c>
      <c r="F20" s="27" t="s">
        <v>708</v>
      </c>
      <c r="G20" s="28" t="s">
        <v>709</v>
      </c>
      <c r="H20" s="80">
        <v>20</v>
      </c>
      <c r="I20" s="84">
        <v>20</v>
      </c>
      <c r="J20" s="28"/>
    </row>
    <row r="21" ht="30" customHeight="1" spans="1:10">
      <c r="A21" s="9"/>
      <c r="B21" s="9" t="s">
        <v>648</v>
      </c>
      <c r="C21" s="78"/>
      <c r="D21" s="79"/>
      <c r="E21" s="9"/>
      <c r="F21" s="27"/>
      <c r="G21" s="28"/>
      <c r="H21" s="80"/>
      <c r="I21" s="84"/>
      <c r="J21" s="28"/>
    </row>
    <row r="22" ht="30" customHeight="1" spans="1:10">
      <c r="A22" s="9"/>
      <c r="B22" s="43" t="s">
        <v>649</v>
      </c>
      <c r="C22" s="78"/>
      <c r="D22" s="79"/>
      <c r="E22" s="9"/>
      <c r="F22" s="27"/>
      <c r="G22" s="28"/>
      <c r="H22" s="80"/>
      <c r="I22" s="84"/>
      <c r="J22" s="28"/>
    </row>
    <row r="23" ht="30" customHeight="1" spans="1:10">
      <c r="A23" s="44" t="s">
        <v>654</v>
      </c>
      <c r="B23" s="45" t="s">
        <v>655</v>
      </c>
      <c r="C23" s="78" t="s">
        <v>710</v>
      </c>
      <c r="D23" s="79" t="s">
        <v>631</v>
      </c>
      <c r="E23" s="43" t="s">
        <v>698</v>
      </c>
      <c r="F23" s="43" t="s">
        <v>638</v>
      </c>
      <c r="G23" s="94">
        <v>0.9943</v>
      </c>
      <c r="H23" s="83">
        <v>20</v>
      </c>
      <c r="I23" s="85">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99.5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4" sqref="C4:J4"/>
    </sheetView>
  </sheetViews>
  <sheetFormatPr defaultColWidth="9" defaultRowHeight="13.5"/>
  <cols>
    <col min="1" max="2" width="11.125" style="5" customWidth="1"/>
    <col min="3" max="3" width="14.5" style="5" customWidth="1"/>
    <col min="4" max="4" width="11.375" style="5" customWidth="1"/>
    <col min="5" max="5" width="12.375" style="5" customWidth="1"/>
    <col min="6" max="6" width="11.25" style="5" customWidth="1"/>
    <col min="7" max="7" width="12.625" style="5" customWidth="1"/>
    <col min="8" max="8" width="10.625" style="5" customWidth="1"/>
    <col min="9" max="9" width="11.125" style="5" customWidth="1"/>
    <col min="10" max="10" width="11.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7" t="s">
        <v>711</v>
      </c>
      <c r="D4" s="87"/>
      <c r="E4" s="87"/>
      <c r="F4" s="87"/>
      <c r="G4" s="87"/>
      <c r="H4" s="87"/>
      <c r="I4" s="87"/>
      <c r="J4" s="8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26390000</v>
      </c>
      <c r="F7" s="11">
        <f t="shared" si="0"/>
        <v>26390000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26390000</v>
      </c>
      <c r="F8" s="15">
        <v>26390000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712</v>
      </c>
      <c r="C12" s="19"/>
      <c r="D12" s="19"/>
      <c r="E12" s="20"/>
      <c r="F12" s="91" t="s">
        <v>713</v>
      </c>
      <c r="G12" s="92"/>
      <c r="H12" s="92"/>
      <c r="I12" s="92"/>
      <c r="J12" s="93"/>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21" customHeight="1" spans="1:10">
      <c r="A15" s="9" t="s">
        <v>628</v>
      </c>
      <c r="B15" s="29" t="s">
        <v>629</v>
      </c>
      <c r="C15" s="37" t="s">
        <v>714</v>
      </c>
      <c r="D15" s="31" t="s">
        <v>631</v>
      </c>
      <c r="E15" s="41">
        <v>33</v>
      </c>
      <c r="F15" s="33" t="s">
        <v>703</v>
      </c>
      <c r="G15" s="42" t="s">
        <v>715</v>
      </c>
      <c r="H15" s="36">
        <v>30</v>
      </c>
      <c r="I15" s="67">
        <v>30</v>
      </c>
      <c r="J15" s="28"/>
    </row>
    <row r="16" ht="18" customHeight="1" spans="1:10">
      <c r="A16" s="9"/>
      <c r="B16" s="29" t="s">
        <v>635</v>
      </c>
      <c r="C16" s="37" t="s">
        <v>716</v>
      </c>
      <c r="D16" s="31" t="s">
        <v>637</v>
      </c>
      <c r="E16" s="37" t="s">
        <v>717</v>
      </c>
      <c r="F16" s="33"/>
      <c r="G16" s="42" t="s">
        <v>717</v>
      </c>
      <c r="H16" s="36">
        <v>15</v>
      </c>
      <c r="I16" s="67">
        <v>15</v>
      </c>
      <c r="J16" s="28"/>
    </row>
    <row r="17" ht="24" customHeight="1" spans="1:10">
      <c r="A17" s="9"/>
      <c r="B17" s="29" t="s">
        <v>639</v>
      </c>
      <c r="C17" s="37" t="s">
        <v>718</v>
      </c>
      <c r="D17" s="31" t="s">
        <v>637</v>
      </c>
      <c r="E17" s="38">
        <v>45107</v>
      </c>
      <c r="F17" s="33"/>
      <c r="G17" s="38">
        <v>45106</v>
      </c>
      <c r="H17" s="36">
        <v>15</v>
      </c>
      <c r="I17" s="67">
        <v>15</v>
      </c>
      <c r="J17" s="28"/>
    </row>
    <row r="18" ht="18"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15</v>
      </c>
      <c r="I20" s="67">
        <v>15</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710</v>
      </c>
      <c r="D23" s="31" t="s">
        <v>631</v>
      </c>
      <c r="E23" s="46" t="s">
        <v>698</v>
      </c>
      <c r="F23" s="46" t="s">
        <v>638</v>
      </c>
      <c r="G23" s="86">
        <v>0.9858</v>
      </c>
      <c r="H23" s="72">
        <v>15</v>
      </c>
      <c r="I23" s="73">
        <v>15</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100</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4" sqref="C4:J4"/>
    </sheetView>
  </sheetViews>
  <sheetFormatPr defaultColWidth="9" defaultRowHeight="13.5"/>
  <cols>
    <col min="1" max="2" width="11.125" style="5" customWidth="1"/>
    <col min="3" max="3" width="14.5" style="5" customWidth="1"/>
    <col min="4" max="4" width="11.375" style="5" customWidth="1"/>
    <col min="5" max="5" width="12.375" style="5" customWidth="1"/>
    <col min="6" max="6" width="11.25" style="5" customWidth="1"/>
    <col min="7" max="7" width="12.625" style="5" customWidth="1"/>
    <col min="8" max="8" width="10.625" style="5" customWidth="1"/>
    <col min="9" max="9" width="11.125" style="5" customWidth="1"/>
    <col min="10" max="10" width="11.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7" t="s">
        <v>719</v>
      </c>
      <c r="D4" s="87"/>
      <c r="E4" s="87"/>
      <c r="F4" s="87"/>
      <c r="G4" s="87"/>
      <c r="H4" s="87"/>
      <c r="I4" s="87"/>
      <c r="J4" s="8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7400000</v>
      </c>
      <c r="F7" s="11">
        <f t="shared" si="0"/>
        <v>7400000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7400000</v>
      </c>
      <c r="F8" s="15">
        <v>7400000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88" t="s">
        <v>720</v>
      </c>
      <c r="C12" s="89"/>
      <c r="D12" s="89"/>
      <c r="E12" s="90"/>
      <c r="F12" s="21" t="s">
        <v>721</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28.9" customHeight="1" spans="1:10">
      <c r="A15" s="9" t="s">
        <v>628</v>
      </c>
      <c r="B15" s="29" t="s">
        <v>629</v>
      </c>
      <c r="C15" s="30" t="s">
        <v>722</v>
      </c>
      <c r="D15" s="31" t="s">
        <v>631</v>
      </c>
      <c r="E15" s="32">
        <v>5</v>
      </c>
      <c r="F15" s="33" t="s">
        <v>703</v>
      </c>
      <c r="G15" s="42" t="s">
        <v>723</v>
      </c>
      <c r="H15" s="36">
        <v>60</v>
      </c>
      <c r="I15" s="67">
        <v>60</v>
      </c>
      <c r="J15" s="28"/>
    </row>
    <row r="16" ht="18" customHeight="1" spans="1:10">
      <c r="A16" s="9"/>
      <c r="B16" s="29" t="s">
        <v>635</v>
      </c>
      <c r="C16" s="37"/>
      <c r="D16" s="31"/>
      <c r="E16" s="37"/>
      <c r="F16" s="33"/>
      <c r="G16" s="42"/>
      <c r="H16" s="36"/>
      <c r="I16" s="67"/>
      <c r="J16" s="28"/>
    </row>
    <row r="17" ht="24" customHeight="1" spans="1:10">
      <c r="A17" s="9"/>
      <c r="B17" s="29" t="s">
        <v>639</v>
      </c>
      <c r="C17" s="37"/>
      <c r="D17" s="31"/>
      <c r="E17" s="38"/>
      <c r="F17" s="33"/>
      <c r="G17" s="38"/>
      <c r="H17" s="36"/>
      <c r="I17" s="67"/>
      <c r="J17" s="28"/>
    </row>
    <row r="18" ht="18"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15</v>
      </c>
      <c r="I20" s="67">
        <v>15</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710</v>
      </c>
      <c r="D23" s="31" t="s">
        <v>631</v>
      </c>
      <c r="E23" s="46" t="s">
        <v>724</v>
      </c>
      <c r="F23" s="46" t="s">
        <v>638</v>
      </c>
      <c r="G23" s="86">
        <v>0.9906</v>
      </c>
      <c r="H23" s="72">
        <v>15</v>
      </c>
      <c r="I23" s="73">
        <v>15</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100</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39" sqref="C3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4" t="s">
        <v>59</v>
      </c>
    </row>
    <row r="2" ht="14.25" spans="6:6">
      <c r="F2" s="151" t="s">
        <v>60</v>
      </c>
    </row>
    <row r="3" ht="14.25" spans="1:6">
      <c r="A3" s="151" t="s">
        <v>61</v>
      </c>
      <c r="F3" s="151" t="s">
        <v>62</v>
      </c>
    </row>
    <row r="4" ht="19.5" customHeight="1" spans="1:6">
      <c r="A4" s="152" t="s">
        <v>63</v>
      </c>
      <c r="B4" s="152"/>
      <c r="C4" s="152"/>
      <c r="D4" s="152" t="s">
        <v>64</v>
      </c>
      <c r="E4" s="152"/>
      <c r="F4" s="152"/>
    </row>
    <row r="5" ht="19.5" customHeight="1" spans="1:6">
      <c r="A5" s="152" t="s">
        <v>65</v>
      </c>
      <c r="B5" s="152" t="s">
        <v>66</v>
      </c>
      <c r="C5" s="152" t="s">
        <v>67</v>
      </c>
      <c r="D5" s="152" t="s">
        <v>68</v>
      </c>
      <c r="E5" s="152" t="s">
        <v>66</v>
      </c>
      <c r="F5" s="152" t="s">
        <v>67</v>
      </c>
    </row>
    <row r="6" ht="19.5" customHeight="1" spans="1:6">
      <c r="A6" s="152" t="s">
        <v>69</v>
      </c>
      <c r="B6" s="152"/>
      <c r="C6" s="152" t="s">
        <v>70</v>
      </c>
      <c r="D6" s="152" t="s">
        <v>69</v>
      </c>
      <c r="E6" s="152"/>
      <c r="F6" s="152" t="s">
        <v>71</v>
      </c>
    </row>
    <row r="7" ht="19.5" customHeight="1" spans="1:6">
      <c r="A7" s="153" t="s">
        <v>72</v>
      </c>
      <c r="B7" s="152" t="s">
        <v>70</v>
      </c>
      <c r="C7" s="157">
        <v>135061738.51</v>
      </c>
      <c r="D7" s="153" t="s">
        <v>73</v>
      </c>
      <c r="E7" s="152" t="s">
        <v>74</v>
      </c>
      <c r="F7" s="157"/>
    </row>
    <row r="8" ht="19.5" customHeight="1" spans="1:6">
      <c r="A8" s="153" t="s">
        <v>75</v>
      </c>
      <c r="B8" s="152" t="s">
        <v>71</v>
      </c>
      <c r="C8" s="157">
        <v>3600000</v>
      </c>
      <c r="D8" s="153" t="s">
        <v>76</v>
      </c>
      <c r="E8" s="152" t="s">
        <v>77</v>
      </c>
      <c r="F8" s="157"/>
    </row>
    <row r="9" ht="19.5" customHeight="1" spans="1:6">
      <c r="A9" s="153" t="s">
        <v>78</v>
      </c>
      <c r="B9" s="152" t="s">
        <v>79</v>
      </c>
      <c r="C9" s="157"/>
      <c r="D9" s="153" t="s">
        <v>80</v>
      </c>
      <c r="E9" s="152" t="s">
        <v>81</v>
      </c>
      <c r="F9" s="157"/>
    </row>
    <row r="10" ht="19.5" customHeight="1" spans="1:6">
      <c r="A10" s="153" t="s">
        <v>82</v>
      </c>
      <c r="B10" s="152" t="s">
        <v>83</v>
      </c>
      <c r="C10" s="157"/>
      <c r="D10" s="153" t="s">
        <v>84</v>
      </c>
      <c r="E10" s="152" t="s">
        <v>85</v>
      </c>
      <c r="F10" s="157"/>
    </row>
    <row r="11" ht="19.5" customHeight="1" spans="1:6">
      <c r="A11" s="153" t="s">
        <v>86</v>
      </c>
      <c r="B11" s="152" t="s">
        <v>87</v>
      </c>
      <c r="C11" s="157"/>
      <c r="D11" s="153" t="s">
        <v>88</v>
      </c>
      <c r="E11" s="152" t="s">
        <v>89</v>
      </c>
      <c r="F11" s="157"/>
    </row>
    <row r="12" ht="19.5" customHeight="1" spans="1:6">
      <c r="A12" s="153" t="s">
        <v>90</v>
      </c>
      <c r="B12" s="152" t="s">
        <v>91</v>
      </c>
      <c r="C12" s="157"/>
      <c r="D12" s="153" t="s">
        <v>92</v>
      </c>
      <c r="E12" s="152" t="s">
        <v>93</v>
      </c>
      <c r="F12" s="157"/>
    </row>
    <row r="13" ht="19.5" customHeight="1" spans="1:6">
      <c r="A13" s="153" t="s">
        <v>94</v>
      </c>
      <c r="B13" s="152" t="s">
        <v>95</v>
      </c>
      <c r="C13" s="157"/>
      <c r="D13" s="153" t="s">
        <v>96</v>
      </c>
      <c r="E13" s="152" t="s">
        <v>97</v>
      </c>
      <c r="F13" s="157"/>
    </row>
    <row r="14" ht="19.5" customHeight="1" spans="1:6">
      <c r="A14" s="153" t="s">
        <v>98</v>
      </c>
      <c r="B14" s="152" t="s">
        <v>99</v>
      </c>
      <c r="C14" s="157">
        <v>1000000</v>
      </c>
      <c r="D14" s="153" t="s">
        <v>100</v>
      </c>
      <c r="E14" s="152" t="s">
        <v>101</v>
      </c>
      <c r="F14" s="157">
        <v>722016.24</v>
      </c>
    </row>
    <row r="15" ht="19.5" customHeight="1" spans="1:6">
      <c r="A15" s="153"/>
      <c r="B15" s="152" t="s">
        <v>102</v>
      </c>
      <c r="C15" s="207"/>
      <c r="D15" s="153" t="s">
        <v>103</v>
      </c>
      <c r="E15" s="152" t="s">
        <v>104</v>
      </c>
      <c r="F15" s="157">
        <v>877463.73</v>
      </c>
    </row>
    <row r="16" ht="19.5" customHeight="1" spans="1:6">
      <c r="A16" s="153"/>
      <c r="B16" s="152" t="s">
        <v>105</v>
      </c>
      <c r="C16" s="207"/>
      <c r="D16" s="153" t="s">
        <v>106</v>
      </c>
      <c r="E16" s="152" t="s">
        <v>107</v>
      </c>
      <c r="F16" s="157">
        <v>11300000</v>
      </c>
    </row>
    <row r="17" ht="19.5" customHeight="1" spans="1:6">
      <c r="A17" s="153"/>
      <c r="B17" s="152" t="s">
        <v>108</v>
      </c>
      <c r="C17" s="207"/>
      <c r="D17" s="153" t="s">
        <v>109</v>
      </c>
      <c r="E17" s="152" t="s">
        <v>110</v>
      </c>
      <c r="F17" s="157">
        <v>3600000</v>
      </c>
    </row>
    <row r="18" ht="19.5" customHeight="1" spans="1:6">
      <c r="A18" s="153"/>
      <c r="B18" s="152" t="s">
        <v>111</v>
      </c>
      <c r="C18" s="207"/>
      <c r="D18" s="153" t="s">
        <v>112</v>
      </c>
      <c r="E18" s="152" t="s">
        <v>113</v>
      </c>
      <c r="F18" s="157">
        <v>122364720.54</v>
      </c>
    </row>
    <row r="19" ht="19.5" customHeight="1" spans="1:6">
      <c r="A19" s="153"/>
      <c r="B19" s="152" t="s">
        <v>114</v>
      </c>
      <c r="C19" s="207"/>
      <c r="D19" s="153" t="s">
        <v>115</v>
      </c>
      <c r="E19" s="152" t="s">
        <v>116</v>
      </c>
      <c r="F19" s="157"/>
    </row>
    <row r="20" ht="19.5" customHeight="1" spans="1:6">
      <c r="A20" s="153"/>
      <c r="B20" s="152" t="s">
        <v>117</v>
      </c>
      <c r="C20" s="207"/>
      <c r="D20" s="153" t="s">
        <v>118</v>
      </c>
      <c r="E20" s="152" t="s">
        <v>119</v>
      </c>
      <c r="F20" s="157"/>
    </row>
    <row r="21" ht="19.5" customHeight="1" spans="1:6">
      <c r="A21" s="153"/>
      <c r="B21" s="152" t="s">
        <v>120</v>
      </c>
      <c r="C21" s="207"/>
      <c r="D21" s="153" t="s">
        <v>121</v>
      </c>
      <c r="E21" s="152" t="s">
        <v>122</v>
      </c>
      <c r="F21" s="157"/>
    </row>
    <row r="22" ht="19.5" customHeight="1" spans="1:6">
      <c r="A22" s="153"/>
      <c r="B22" s="152" t="s">
        <v>123</v>
      </c>
      <c r="C22" s="207"/>
      <c r="D22" s="153" t="s">
        <v>124</v>
      </c>
      <c r="E22" s="152" t="s">
        <v>125</v>
      </c>
      <c r="F22" s="157"/>
    </row>
    <row r="23" ht="19.5" customHeight="1" spans="1:6">
      <c r="A23" s="153"/>
      <c r="B23" s="152" t="s">
        <v>126</v>
      </c>
      <c r="C23" s="207"/>
      <c r="D23" s="153" t="s">
        <v>127</v>
      </c>
      <c r="E23" s="152" t="s">
        <v>128</v>
      </c>
      <c r="F23" s="157"/>
    </row>
    <row r="24" ht="19.5" customHeight="1" spans="1:6">
      <c r="A24" s="153"/>
      <c r="B24" s="152" t="s">
        <v>129</v>
      </c>
      <c r="C24" s="207"/>
      <c r="D24" s="153" t="s">
        <v>130</v>
      </c>
      <c r="E24" s="152" t="s">
        <v>131</v>
      </c>
      <c r="F24" s="157"/>
    </row>
    <row r="25" ht="19.5" customHeight="1" spans="1:6">
      <c r="A25" s="153"/>
      <c r="B25" s="152" t="s">
        <v>132</v>
      </c>
      <c r="C25" s="207"/>
      <c r="D25" s="153" t="s">
        <v>133</v>
      </c>
      <c r="E25" s="152" t="s">
        <v>134</v>
      </c>
      <c r="F25" s="157">
        <v>797538</v>
      </c>
    </row>
    <row r="26" ht="19.5" customHeight="1" spans="1:6">
      <c r="A26" s="153"/>
      <c r="B26" s="152" t="s">
        <v>135</v>
      </c>
      <c r="C26" s="207"/>
      <c r="D26" s="153" t="s">
        <v>136</v>
      </c>
      <c r="E26" s="152" t="s">
        <v>137</v>
      </c>
      <c r="F26" s="157"/>
    </row>
    <row r="27" ht="19.5" customHeight="1" spans="1:6">
      <c r="A27" s="153"/>
      <c r="B27" s="152" t="s">
        <v>138</v>
      </c>
      <c r="C27" s="207"/>
      <c r="D27" s="153" t="s">
        <v>139</v>
      </c>
      <c r="E27" s="152" t="s">
        <v>140</v>
      </c>
      <c r="F27" s="157"/>
    </row>
    <row r="28" ht="19.5" customHeight="1" spans="1:6">
      <c r="A28" s="153"/>
      <c r="B28" s="152" t="s">
        <v>141</v>
      </c>
      <c r="C28" s="207"/>
      <c r="D28" s="153" t="s">
        <v>142</v>
      </c>
      <c r="E28" s="152" t="s">
        <v>143</v>
      </c>
      <c r="F28" s="157"/>
    </row>
    <row r="29" ht="19.5" customHeight="1" spans="1:6">
      <c r="A29" s="153"/>
      <c r="B29" s="152" t="s">
        <v>144</v>
      </c>
      <c r="C29" s="207"/>
      <c r="D29" s="153" t="s">
        <v>145</v>
      </c>
      <c r="E29" s="152" t="s">
        <v>146</v>
      </c>
      <c r="F29" s="157"/>
    </row>
    <row r="30" ht="19.5" customHeight="1" spans="1:6">
      <c r="A30" s="152"/>
      <c r="B30" s="152" t="s">
        <v>147</v>
      </c>
      <c r="C30" s="207"/>
      <c r="D30" s="153" t="s">
        <v>148</v>
      </c>
      <c r="E30" s="152" t="s">
        <v>149</v>
      </c>
      <c r="F30" s="157"/>
    </row>
    <row r="31" ht="19.5" customHeight="1" spans="1:6">
      <c r="A31" s="152"/>
      <c r="B31" s="152" t="s">
        <v>150</v>
      </c>
      <c r="C31" s="207"/>
      <c r="D31" s="153" t="s">
        <v>151</v>
      </c>
      <c r="E31" s="152" t="s">
        <v>152</v>
      </c>
      <c r="F31" s="157"/>
    </row>
    <row r="32" ht="19.5" customHeight="1" spans="1:6">
      <c r="A32" s="152"/>
      <c r="B32" s="152" t="s">
        <v>153</v>
      </c>
      <c r="C32" s="207"/>
      <c r="D32" s="153" t="s">
        <v>154</v>
      </c>
      <c r="E32" s="152" t="s">
        <v>155</v>
      </c>
      <c r="F32" s="157"/>
    </row>
    <row r="33" ht="19.5" customHeight="1" spans="1:6">
      <c r="A33" s="152" t="s">
        <v>156</v>
      </c>
      <c r="B33" s="152" t="s">
        <v>157</v>
      </c>
      <c r="C33" s="157">
        <v>139661738.51</v>
      </c>
      <c r="D33" s="152" t="s">
        <v>158</v>
      </c>
      <c r="E33" s="152" t="s">
        <v>159</v>
      </c>
      <c r="F33" s="157">
        <v>139661738.51</v>
      </c>
    </row>
    <row r="34" ht="19.5" customHeight="1" spans="1:6">
      <c r="A34" s="153" t="s">
        <v>160</v>
      </c>
      <c r="B34" s="152" t="s">
        <v>161</v>
      </c>
      <c r="C34" s="157"/>
      <c r="D34" s="153" t="s">
        <v>162</v>
      </c>
      <c r="E34" s="152" t="s">
        <v>163</v>
      </c>
      <c r="F34" s="157"/>
    </row>
    <row r="35" ht="19.5" customHeight="1" spans="1:6">
      <c r="A35" s="162" t="s">
        <v>164</v>
      </c>
      <c r="B35" s="212" t="s">
        <v>165</v>
      </c>
      <c r="C35" s="158"/>
      <c r="D35" s="162" t="s">
        <v>166</v>
      </c>
      <c r="E35" s="212" t="s">
        <v>167</v>
      </c>
      <c r="F35" s="158"/>
    </row>
    <row r="36" ht="19.5" customHeight="1" spans="1:6">
      <c r="A36" s="209" t="s">
        <v>168</v>
      </c>
      <c r="B36" s="209" t="s">
        <v>169</v>
      </c>
      <c r="C36" s="129">
        <v>139661738.51</v>
      </c>
      <c r="D36" s="209" t="s">
        <v>168</v>
      </c>
      <c r="E36" s="209" t="s">
        <v>170</v>
      </c>
      <c r="F36" s="129">
        <v>139661738.51</v>
      </c>
    </row>
    <row r="37" ht="19.5" customHeight="1" spans="1:6">
      <c r="A37" s="203" t="s">
        <v>171</v>
      </c>
      <c r="B37" s="203"/>
      <c r="C37" s="203"/>
      <c r="D37" s="203"/>
      <c r="E37" s="203"/>
      <c r="F37" s="203"/>
    </row>
    <row r="38" ht="19.5" customHeight="1" spans="1:6">
      <c r="A38" s="203" t="s">
        <v>172</v>
      </c>
      <c r="B38" s="203"/>
      <c r="C38" s="203"/>
      <c r="D38" s="203"/>
      <c r="E38" s="203"/>
      <c r="F38" s="203"/>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20" sqref="C20:I20"/>
    </sheetView>
  </sheetViews>
  <sheetFormatPr defaultColWidth="9" defaultRowHeight="13.5"/>
  <cols>
    <col min="1" max="2" width="11.125" style="5" customWidth="1"/>
    <col min="3" max="3" width="14.5" style="5" customWidth="1"/>
    <col min="4" max="4" width="11.375" style="5" customWidth="1"/>
    <col min="5" max="5" width="12.375" style="5" customWidth="1"/>
    <col min="6" max="6" width="11.2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725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9000000</v>
      </c>
      <c r="F7" s="11">
        <f t="shared" si="0"/>
        <v>8160952.5</v>
      </c>
      <c r="G7" s="12">
        <v>10</v>
      </c>
      <c r="H7" s="13" t="str">
        <f t="shared" ref="H7:H10" si="1">IF(E7&gt;0,ROUND(F7/E7,3)*100&amp;"%","—")</f>
        <v>90.7%</v>
      </c>
      <c r="I7" s="17">
        <f>G7*H7</f>
        <v>9.07</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9000000</v>
      </c>
      <c r="F8" s="15">
        <v>8160952.5</v>
      </c>
      <c r="G8" s="9" t="s">
        <v>543</v>
      </c>
      <c r="H8" s="16" t="str">
        <f t="shared" si="1"/>
        <v>90.7%</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726</v>
      </c>
      <c r="C12" s="19"/>
      <c r="D12" s="19"/>
      <c r="E12" s="20"/>
      <c r="F12" s="21" t="s">
        <v>727</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7.15" customHeight="1" spans="1:10">
      <c r="A15" s="9" t="s">
        <v>628</v>
      </c>
      <c r="B15" s="29" t="s">
        <v>629</v>
      </c>
      <c r="C15" s="30" t="s">
        <v>722</v>
      </c>
      <c r="D15" s="31" t="s">
        <v>631</v>
      </c>
      <c r="E15" s="32">
        <v>6</v>
      </c>
      <c r="F15" s="33" t="s">
        <v>703</v>
      </c>
      <c r="G15" s="42" t="s">
        <v>728</v>
      </c>
      <c r="H15" s="36">
        <v>60</v>
      </c>
      <c r="I15" s="67">
        <v>54.41</v>
      </c>
      <c r="J15" s="59" t="s">
        <v>729</v>
      </c>
    </row>
    <row r="16" ht="18" customHeight="1" spans="1:10">
      <c r="A16" s="9"/>
      <c r="B16" s="29" t="s">
        <v>635</v>
      </c>
      <c r="C16" s="37"/>
      <c r="D16" s="31"/>
      <c r="E16" s="37"/>
      <c r="F16" s="33"/>
      <c r="G16" s="42"/>
      <c r="H16" s="36"/>
      <c r="I16" s="67"/>
      <c r="J16" s="28"/>
    </row>
    <row r="17" ht="24" customHeight="1" spans="1:10">
      <c r="A17" s="9"/>
      <c r="B17" s="29" t="s">
        <v>639</v>
      </c>
      <c r="C17" s="37"/>
      <c r="D17" s="31"/>
      <c r="E17" s="38"/>
      <c r="F17" s="33"/>
      <c r="G17" s="38"/>
      <c r="H17" s="36"/>
      <c r="I17" s="67"/>
      <c r="J17" s="28"/>
    </row>
    <row r="18" ht="18"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15</v>
      </c>
      <c r="I20" s="67">
        <v>15</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710</v>
      </c>
      <c r="D23" s="31" t="s">
        <v>631</v>
      </c>
      <c r="E23" s="46" t="s">
        <v>724</v>
      </c>
      <c r="F23" s="46" t="s">
        <v>638</v>
      </c>
      <c r="G23" s="86">
        <v>0.9915</v>
      </c>
      <c r="H23" s="72">
        <v>15</v>
      </c>
      <c r="I23" s="73">
        <v>15</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93.48</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20" sqref="C20:D20"/>
    </sheetView>
  </sheetViews>
  <sheetFormatPr defaultColWidth="9" defaultRowHeight="13.5"/>
  <cols>
    <col min="1" max="2" width="11.125" style="5" customWidth="1"/>
    <col min="3" max="3" width="19.125" style="5" customWidth="1"/>
    <col min="4" max="4" width="11.375" style="5" customWidth="1"/>
    <col min="5" max="5" width="13.5" style="5" customWidth="1"/>
    <col min="6" max="6" width="12.375" style="5" customWidth="1"/>
    <col min="7" max="7" width="11.5" style="5" customWidth="1"/>
    <col min="8" max="8" width="9.625" style="5" customWidth="1"/>
    <col min="9" max="9" width="9.25" style="5" customWidth="1"/>
    <col min="10" max="10" width="11.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730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731</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300000</v>
      </c>
      <c r="E7" s="11">
        <f t="shared" si="0"/>
        <v>300000</v>
      </c>
      <c r="F7" s="11">
        <f t="shared" si="0"/>
        <v>31774</v>
      </c>
      <c r="G7" s="12">
        <v>10</v>
      </c>
      <c r="H7" s="13" t="str">
        <f t="shared" ref="H7:H10" si="1">IF(E7&gt;0,ROUND(F7/E7,3)*100&amp;"%","—")</f>
        <v>10.6%</v>
      </c>
      <c r="I7" s="17">
        <f>G7*H7</f>
        <v>1.06</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v>300000</v>
      </c>
      <c r="E8" s="14">
        <v>300000</v>
      </c>
      <c r="F8" s="14">
        <v>31774</v>
      </c>
      <c r="G8" s="9" t="s">
        <v>543</v>
      </c>
      <c r="H8" s="16" t="str">
        <f t="shared" si="1"/>
        <v>10.6%</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46.15" customHeight="1" spans="1:10">
      <c r="A12" s="9"/>
      <c r="B12" s="74" t="s">
        <v>732</v>
      </c>
      <c r="C12" s="75"/>
      <c r="D12" s="75"/>
      <c r="E12" s="76"/>
      <c r="F12" s="77" t="s">
        <v>732</v>
      </c>
      <c r="G12" s="77"/>
      <c r="H12" s="77"/>
      <c r="I12" s="77"/>
      <c r="J12" s="77"/>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9" customHeight="1" spans="1:10">
      <c r="A15" s="9" t="s">
        <v>628</v>
      </c>
      <c r="B15" s="29" t="s">
        <v>629</v>
      </c>
      <c r="C15" s="78" t="s">
        <v>733</v>
      </c>
      <c r="D15" s="79" t="s">
        <v>734</v>
      </c>
      <c r="E15" s="9" t="s">
        <v>647</v>
      </c>
      <c r="F15" s="9" t="s">
        <v>646</v>
      </c>
      <c r="G15" s="9" t="s">
        <v>647</v>
      </c>
      <c r="H15" s="80">
        <v>50</v>
      </c>
      <c r="I15" s="84">
        <v>50</v>
      </c>
      <c r="J15" s="28"/>
    </row>
    <row r="16" ht="27" customHeight="1" spans="1:10">
      <c r="A16" s="9"/>
      <c r="B16" s="29" t="s">
        <v>635</v>
      </c>
      <c r="C16" s="78"/>
      <c r="D16" s="79"/>
      <c r="E16" s="9"/>
      <c r="F16" s="9"/>
      <c r="G16" s="81"/>
      <c r="H16" s="80"/>
      <c r="I16" s="84"/>
      <c r="J16" s="28"/>
    </row>
    <row r="17" ht="18" customHeight="1" spans="1:10">
      <c r="A17" s="9"/>
      <c r="B17" s="29" t="s">
        <v>639</v>
      </c>
      <c r="C17" s="78"/>
      <c r="D17" s="79"/>
      <c r="E17" s="9"/>
      <c r="F17" s="27"/>
      <c r="G17" s="28"/>
      <c r="H17" s="80"/>
      <c r="I17" s="84"/>
      <c r="J17" s="28"/>
    </row>
    <row r="18" ht="18" customHeight="1" spans="1:10">
      <c r="A18" s="9"/>
      <c r="B18" s="9" t="s">
        <v>640</v>
      </c>
      <c r="C18" s="78"/>
      <c r="D18" s="79"/>
      <c r="E18" s="9"/>
      <c r="F18" s="27"/>
      <c r="G18" s="28"/>
      <c r="H18" s="80"/>
      <c r="I18" s="84"/>
      <c r="J18" s="28"/>
    </row>
    <row r="19" ht="27" customHeight="1" spans="1:10">
      <c r="A19" s="9" t="s">
        <v>641</v>
      </c>
      <c r="B19" s="9" t="s">
        <v>642</v>
      </c>
      <c r="C19" s="78"/>
      <c r="D19" s="79"/>
      <c r="E19" s="9"/>
      <c r="F19" s="27"/>
      <c r="G19" s="28"/>
      <c r="H19" s="80"/>
      <c r="I19" s="84"/>
      <c r="J19" s="28"/>
    </row>
    <row r="20" ht="37.9" customHeight="1" spans="1:10">
      <c r="A20" s="9"/>
      <c r="B20" s="9" t="s">
        <v>643</v>
      </c>
      <c r="C20" s="78" t="s">
        <v>735</v>
      </c>
      <c r="D20" s="79" t="s">
        <v>637</v>
      </c>
      <c r="E20" s="9">
        <v>0</v>
      </c>
      <c r="F20" s="9" t="s">
        <v>646</v>
      </c>
      <c r="G20" s="9">
        <v>0</v>
      </c>
      <c r="H20" s="80">
        <v>20</v>
      </c>
      <c r="I20" s="84">
        <v>20</v>
      </c>
      <c r="J20" s="28"/>
    </row>
    <row r="21" ht="30" customHeight="1" spans="1:10">
      <c r="A21" s="9"/>
      <c r="B21" s="9" t="s">
        <v>648</v>
      </c>
      <c r="C21" s="78"/>
      <c r="D21" s="79"/>
      <c r="E21" s="9"/>
      <c r="F21" s="9"/>
      <c r="G21" s="9"/>
      <c r="H21" s="80"/>
      <c r="I21" s="84"/>
      <c r="J21" s="28"/>
    </row>
    <row r="22" ht="37.15" customHeight="1" spans="1:10">
      <c r="A22" s="9"/>
      <c r="B22" s="43" t="s">
        <v>649</v>
      </c>
      <c r="C22" s="78"/>
      <c r="D22" s="79"/>
      <c r="E22" s="78"/>
      <c r="F22" s="9"/>
      <c r="G22" s="9"/>
      <c r="H22" s="80"/>
      <c r="I22" s="84"/>
      <c r="J22" s="28"/>
    </row>
    <row r="23" ht="30" customHeight="1" spans="1:10">
      <c r="A23" s="44" t="s">
        <v>654</v>
      </c>
      <c r="B23" s="45" t="s">
        <v>655</v>
      </c>
      <c r="C23" s="78" t="s">
        <v>656</v>
      </c>
      <c r="D23" s="79" t="s">
        <v>631</v>
      </c>
      <c r="E23" s="9">
        <v>90</v>
      </c>
      <c r="F23" s="9" t="s">
        <v>638</v>
      </c>
      <c r="G23" s="82">
        <v>0.9</v>
      </c>
      <c r="H23" s="83">
        <v>20</v>
      </c>
      <c r="I23" s="85">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91.06</v>
      </c>
      <c r="J25" s="64" t="s">
        <v>661</v>
      </c>
    </row>
    <row r="26" ht="16.9" customHeight="1"/>
    <row r="27" ht="22.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2.15" customHeight="1" spans="1:10">
      <c r="A33" s="54" t="s">
        <v>668</v>
      </c>
      <c r="B33" s="54"/>
      <c r="C33" s="54"/>
      <c r="D33" s="54"/>
      <c r="E33" s="54"/>
      <c r="F33" s="54"/>
      <c r="G33" s="54"/>
      <c r="H33" s="54"/>
      <c r="I33" s="54"/>
      <c r="J33" s="54"/>
    </row>
    <row r="34" ht="22.15" customHeight="1" spans="1:10">
      <c r="A34" s="54" t="s">
        <v>669</v>
      </c>
      <c r="B34" s="54"/>
      <c r="C34" s="54"/>
      <c r="D34" s="54"/>
      <c r="E34" s="54"/>
      <c r="F34" s="54"/>
      <c r="G34" s="54"/>
      <c r="H34" s="54"/>
      <c r="I34" s="54"/>
      <c r="J34" s="54"/>
    </row>
    <row r="35" ht="19.9"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2 D15:D18">
      <formula1>"＝,＞,＜,≥,≤"</formula1>
    </dataValidation>
    <dataValidation type="list" allowBlank="1" showInputMessage="1" sqref="J25">
      <formula1>"优,良,中,差"</formula1>
    </dataValidation>
  </dataValidations>
  <pageMargins left="0.751388888888889" right="0.751388888888889" top="1" bottom="1" header="0.5" footer="0.5"/>
  <pageSetup paperSize="7" scale="6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G23" sqref="G23"/>
    </sheetView>
  </sheetViews>
  <sheetFormatPr defaultColWidth="9" defaultRowHeight="13.5"/>
  <cols>
    <col min="1" max="2" width="11.125" style="5" customWidth="1"/>
    <col min="3" max="3" width="14.5" style="5" customWidth="1"/>
    <col min="4" max="4" width="11.375" style="5" customWidth="1"/>
    <col min="5" max="5" width="12.375" style="5" customWidth="1"/>
    <col min="6" max="6" width="11.2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736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630000</v>
      </c>
      <c r="F7" s="11">
        <f t="shared" si="0"/>
        <v>142347</v>
      </c>
      <c r="G7" s="12">
        <v>10</v>
      </c>
      <c r="H7" s="13" t="str">
        <f t="shared" ref="H7:H10" si="1">IF(E7&gt;0,ROUND(F7/E7,3)*100&amp;"%","—")</f>
        <v>22.6%</v>
      </c>
      <c r="I7" s="17">
        <f>G7*H7</f>
        <v>2.26</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630000</v>
      </c>
      <c r="F8" s="15">
        <v>142347</v>
      </c>
      <c r="G8" s="9" t="s">
        <v>543</v>
      </c>
      <c r="H8" s="16" t="str">
        <f t="shared" si="1"/>
        <v>22.6%</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737</v>
      </c>
      <c r="C12" s="19"/>
      <c r="D12" s="19"/>
      <c r="E12" s="20"/>
      <c r="F12" s="21" t="s">
        <v>738</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7.15" customHeight="1" spans="1:10">
      <c r="A15" s="9" t="s">
        <v>628</v>
      </c>
      <c r="B15" s="29" t="s">
        <v>629</v>
      </c>
      <c r="C15" s="30" t="s">
        <v>739</v>
      </c>
      <c r="D15" s="31" t="s">
        <v>637</v>
      </c>
      <c r="E15" s="32">
        <v>1</v>
      </c>
      <c r="F15" s="33" t="s">
        <v>740</v>
      </c>
      <c r="G15" s="42" t="s">
        <v>741</v>
      </c>
      <c r="H15" s="36">
        <v>30</v>
      </c>
      <c r="I15" s="67">
        <v>30</v>
      </c>
      <c r="J15" s="59"/>
    </row>
    <row r="16" ht="33" customHeight="1" spans="1:10">
      <c r="A16" s="9"/>
      <c r="B16" s="29" t="s">
        <v>635</v>
      </c>
      <c r="C16" s="30" t="s">
        <v>742</v>
      </c>
      <c r="D16" s="31" t="s">
        <v>637</v>
      </c>
      <c r="E16" s="32">
        <v>100</v>
      </c>
      <c r="F16" s="33" t="s">
        <v>638</v>
      </c>
      <c r="G16" s="35">
        <v>1</v>
      </c>
      <c r="H16" s="36">
        <v>30</v>
      </c>
      <c r="I16" s="67">
        <v>30</v>
      </c>
      <c r="J16" s="28"/>
    </row>
    <row r="17" ht="24" customHeight="1" spans="1:10">
      <c r="A17" s="9"/>
      <c r="B17" s="29" t="s">
        <v>639</v>
      </c>
      <c r="C17" s="37"/>
      <c r="D17" s="31"/>
      <c r="E17" s="38"/>
      <c r="F17" s="33"/>
      <c r="G17" s="38"/>
      <c r="H17" s="36"/>
      <c r="I17" s="67"/>
      <c r="J17" s="28"/>
    </row>
    <row r="18" ht="18"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743</v>
      </c>
      <c r="D20" s="31" t="s">
        <v>637</v>
      </c>
      <c r="E20" s="41">
        <v>10</v>
      </c>
      <c r="F20" s="33" t="s">
        <v>638</v>
      </c>
      <c r="G20" s="35">
        <v>0.1</v>
      </c>
      <c r="H20" s="36">
        <v>15</v>
      </c>
      <c r="I20" s="67">
        <v>15</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710</v>
      </c>
      <c r="D23" s="31" t="s">
        <v>631</v>
      </c>
      <c r="E23" s="46" t="s">
        <v>724</v>
      </c>
      <c r="F23" s="46" t="s">
        <v>638</v>
      </c>
      <c r="G23" s="47">
        <v>0.8</v>
      </c>
      <c r="H23" s="72">
        <v>15</v>
      </c>
      <c r="I23" s="73">
        <v>15</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92.26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L27" sqref="L27"/>
    </sheetView>
  </sheetViews>
  <sheetFormatPr defaultColWidth="9" defaultRowHeight="13.5"/>
  <cols>
    <col min="1" max="2" width="11.125" style="5" customWidth="1"/>
    <col min="3" max="3" width="14.5" style="5" customWidth="1"/>
    <col min="4" max="4" width="11.375" style="5" customWidth="1"/>
    <col min="5" max="5" width="12.375" style="5" customWidth="1"/>
    <col min="6" max="6" width="11.2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744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960292.15</v>
      </c>
      <c r="F7" s="11">
        <f t="shared" si="0"/>
        <v>960292.15</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960292.15</v>
      </c>
      <c r="F8" s="15">
        <v>960292.15</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745</v>
      </c>
      <c r="C12" s="19"/>
      <c r="D12" s="19"/>
      <c r="E12" s="20"/>
      <c r="F12" s="21" t="s">
        <v>746</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7.15" customHeight="1" spans="1:10">
      <c r="A15" s="9" t="s">
        <v>628</v>
      </c>
      <c r="B15" s="29" t="s">
        <v>629</v>
      </c>
      <c r="C15" s="30" t="s">
        <v>747</v>
      </c>
      <c r="D15" s="31" t="s">
        <v>637</v>
      </c>
      <c r="E15" s="32">
        <v>96.03</v>
      </c>
      <c r="F15" s="33" t="s">
        <v>748</v>
      </c>
      <c r="G15" s="32" t="s">
        <v>749</v>
      </c>
      <c r="H15" s="32">
        <v>50</v>
      </c>
      <c r="I15" s="67">
        <v>48</v>
      </c>
      <c r="J15" s="59"/>
    </row>
    <row r="16" ht="24.95" customHeight="1" spans="1:10">
      <c r="A16" s="9"/>
      <c r="B16" s="29" t="s">
        <v>635</v>
      </c>
      <c r="C16" s="30"/>
      <c r="D16" s="31"/>
      <c r="E16" s="32"/>
      <c r="F16" s="33"/>
      <c r="G16" s="35"/>
      <c r="H16" s="36"/>
      <c r="I16" s="67"/>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67">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710</v>
      </c>
      <c r="D23" s="31" t="s">
        <v>631</v>
      </c>
      <c r="E23" s="46" t="s">
        <v>698</v>
      </c>
      <c r="F23" s="46" t="s">
        <v>638</v>
      </c>
      <c r="G23" s="47">
        <v>0.9</v>
      </c>
      <c r="H23" s="72">
        <v>20</v>
      </c>
      <c r="I23" s="73">
        <v>19</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97</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workbookViewId="0">
      <selection activeCell="F12" sqref="F12:J12"/>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750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26980800</v>
      </c>
      <c r="F7" s="11">
        <f t="shared" si="0"/>
        <v>24057351.76</v>
      </c>
      <c r="G7" s="12">
        <v>10</v>
      </c>
      <c r="H7" s="13" t="str">
        <f t="shared" ref="H7:H10" si="1">IF(E7&gt;0,ROUND(F7/E7,3)*100&amp;"%","—")</f>
        <v>89.2%</v>
      </c>
      <c r="I7" s="17">
        <f>G7*H7</f>
        <v>8.92</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26980800</v>
      </c>
      <c r="F8" s="15">
        <v>24057351.76</v>
      </c>
      <c r="G8" s="9" t="s">
        <v>543</v>
      </c>
      <c r="H8" s="16" t="str">
        <f t="shared" si="1"/>
        <v>89.2%</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751</v>
      </c>
      <c r="C12" s="19"/>
      <c r="D12" s="19"/>
      <c r="E12" s="20"/>
      <c r="F12" s="21" t="s">
        <v>752</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753</v>
      </c>
      <c r="D15" s="31" t="s">
        <v>637</v>
      </c>
      <c r="E15" s="32">
        <v>16090</v>
      </c>
      <c r="F15" s="33" t="s">
        <v>754</v>
      </c>
      <c r="G15" s="32" t="s">
        <v>647</v>
      </c>
      <c r="H15" s="32">
        <v>20</v>
      </c>
      <c r="I15" s="32">
        <v>20</v>
      </c>
      <c r="J15" s="59"/>
    </row>
    <row r="16" ht="32.1" customHeight="1" spans="1:10">
      <c r="A16" s="9"/>
      <c r="B16" s="29" t="s">
        <v>629</v>
      </c>
      <c r="C16" s="30" t="s">
        <v>755</v>
      </c>
      <c r="D16" s="31" t="s">
        <v>637</v>
      </c>
      <c r="E16" s="32">
        <v>65</v>
      </c>
      <c r="F16" s="33" t="s">
        <v>754</v>
      </c>
      <c r="G16" s="32" t="s">
        <v>647</v>
      </c>
      <c r="H16" s="66">
        <v>20</v>
      </c>
      <c r="I16" s="32">
        <v>20</v>
      </c>
      <c r="J16" s="59"/>
    </row>
    <row r="17" ht="30.95" customHeight="1" spans="1:10">
      <c r="A17" s="9"/>
      <c r="B17" s="29" t="s">
        <v>635</v>
      </c>
      <c r="C17" s="30" t="s">
        <v>756</v>
      </c>
      <c r="D17" s="31" t="s">
        <v>631</v>
      </c>
      <c r="E17" s="34">
        <v>95</v>
      </c>
      <c r="F17" s="33" t="s">
        <v>638</v>
      </c>
      <c r="G17" s="35" t="s">
        <v>757</v>
      </c>
      <c r="H17" s="36">
        <v>20</v>
      </c>
      <c r="I17" s="36">
        <v>20</v>
      </c>
      <c r="J17" s="28"/>
    </row>
    <row r="18" ht="24" customHeight="1" spans="1:10">
      <c r="A18" s="9"/>
      <c r="B18" s="29" t="s">
        <v>639</v>
      </c>
      <c r="C18" s="37"/>
      <c r="D18" s="31"/>
      <c r="E18" s="38"/>
      <c r="F18" s="33"/>
      <c r="G18" s="38"/>
      <c r="H18" s="36"/>
      <c r="I18" s="67"/>
      <c r="J18" s="28"/>
    </row>
    <row r="19" ht="27.95" customHeight="1" spans="1:10">
      <c r="A19" s="9"/>
      <c r="B19" s="9" t="s">
        <v>640</v>
      </c>
      <c r="C19" s="40"/>
      <c r="D19" s="31"/>
      <c r="E19" s="41"/>
      <c r="F19" s="33"/>
      <c r="G19" s="42"/>
      <c r="H19" s="36"/>
      <c r="I19" s="67"/>
      <c r="J19" s="28"/>
    </row>
    <row r="20" ht="30" customHeight="1" spans="1:10">
      <c r="A20" s="9" t="s">
        <v>641</v>
      </c>
      <c r="B20" s="9" t="s">
        <v>642</v>
      </c>
      <c r="C20" s="40"/>
      <c r="D20" s="31"/>
      <c r="E20" s="41"/>
      <c r="F20" s="33"/>
      <c r="G20" s="42"/>
      <c r="H20" s="36"/>
      <c r="I20" s="67"/>
      <c r="J20" s="28"/>
    </row>
    <row r="21" ht="30" customHeight="1" spans="1:10">
      <c r="A21" s="9"/>
      <c r="B21" s="9" t="s">
        <v>643</v>
      </c>
      <c r="C21" s="40" t="s">
        <v>758</v>
      </c>
      <c r="D21" s="31" t="s">
        <v>637</v>
      </c>
      <c r="E21" s="41">
        <v>0</v>
      </c>
      <c r="F21" s="33" t="s">
        <v>708</v>
      </c>
      <c r="G21" s="42" t="s">
        <v>709</v>
      </c>
      <c r="H21" s="36">
        <v>15</v>
      </c>
      <c r="I21" s="67">
        <v>15</v>
      </c>
      <c r="J21" s="28"/>
    </row>
    <row r="22" ht="30" customHeight="1" spans="1:10">
      <c r="A22" s="9"/>
      <c r="B22" s="9" t="s">
        <v>648</v>
      </c>
      <c r="C22" s="40"/>
      <c r="D22" s="31"/>
      <c r="E22" s="41"/>
      <c r="F22" s="33"/>
      <c r="G22" s="42"/>
      <c r="H22" s="36"/>
      <c r="I22" s="67"/>
      <c r="J22" s="28"/>
    </row>
    <row r="23" ht="30" customHeight="1" spans="1:10">
      <c r="A23" s="9"/>
      <c r="B23" s="43" t="s">
        <v>649</v>
      </c>
      <c r="C23" s="40"/>
      <c r="D23" s="31"/>
      <c r="E23" s="41"/>
      <c r="F23" s="33"/>
      <c r="G23" s="42"/>
      <c r="H23" s="36"/>
      <c r="I23" s="67"/>
      <c r="J23" s="28"/>
    </row>
    <row r="24" ht="30" customHeight="1" spans="1:10">
      <c r="A24" s="44" t="s">
        <v>654</v>
      </c>
      <c r="B24" s="45" t="s">
        <v>655</v>
      </c>
      <c r="C24" s="40" t="s">
        <v>759</v>
      </c>
      <c r="D24" s="31" t="s">
        <v>631</v>
      </c>
      <c r="E24" s="46" t="s">
        <v>698</v>
      </c>
      <c r="F24" s="46" t="s">
        <v>638</v>
      </c>
      <c r="G24" s="47">
        <v>0.9</v>
      </c>
      <c r="H24" s="36">
        <v>15</v>
      </c>
      <c r="I24" s="67">
        <v>15</v>
      </c>
      <c r="J24" s="60" t="s">
        <v>657</v>
      </c>
    </row>
    <row r="25" ht="54" customHeight="1" spans="1:10">
      <c r="A25" s="48" t="s">
        <v>658</v>
      </c>
      <c r="B25" s="48"/>
      <c r="C25" s="48"/>
      <c r="D25" s="49" t="s">
        <v>531</v>
      </c>
      <c r="E25" s="50"/>
      <c r="F25" s="50"/>
      <c r="G25" s="50"/>
      <c r="H25" s="50"/>
      <c r="I25" s="61"/>
      <c r="J25" s="62" t="s">
        <v>659</v>
      </c>
    </row>
    <row r="26" ht="25.5" customHeight="1" spans="1:10">
      <c r="A26" s="51" t="s">
        <v>660</v>
      </c>
      <c r="B26" s="51"/>
      <c r="C26" s="51"/>
      <c r="D26" s="51"/>
      <c r="E26" s="51"/>
      <c r="F26" s="51"/>
      <c r="G26" s="51"/>
      <c r="H26" s="51">
        <v>100</v>
      </c>
      <c r="I26" s="63">
        <f>SUM(I7,I15:I24)</f>
        <v>98.92</v>
      </c>
      <c r="J26" s="64" t="s">
        <v>661</v>
      </c>
    </row>
    <row r="27" ht="16.9" customHeight="1"/>
    <row r="28" ht="28.9" customHeight="1" spans="1:10">
      <c r="A28" s="52" t="s">
        <v>662</v>
      </c>
      <c r="B28" s="53"/>
      <c r="C28" s="53"/>
      <c r="D28" s="53"/>
      <c r="E28" s="53"/>
      <c r="F28" s="53"/>
      <c r="G28" s="53"/>
      <c r="H28" s="53"/>
      <c r="I28" s="53"/>
      <c r="J28" s="65"/>
    </row>
    <row r="29" ht="27" customHeight="1" spans="1:10">
      <c r="A29" s="54" t="s">
        <v>663</v>
      </c>
      <c r="B29" s="54"/>
      <c r="C29" s="54"/>
      <c r="D29" s="54"/>
      <c r="E29" s="54"/>
      <c r="F29" s="54"/>
      <c r="G29" s="54"/>
      <c r="H29" s="54"/>
      <c r="I29" s="54"/>
      <c r="J29" s="54"/>
    </row>
    <row r="30" ht="19.15" customHeight="1" spans="1:10">
      <c r="A30" s="54" t="s">
        <v>664</v>
      </c>
      <c r="B30" s="54"/>
      <c r="C30" s="54"/>
      <c r="D30" s="54"/>
      <c r="E30" s="54"/>
      <c r="F30" s="54"/>
      <c r="G30" s="54"/>
      <c r="H30" s="54"/>
      <c r="I30" s="54"/>
      <c r="J30" s="54"/>
    </row>
    <row r="31" ht="18" customHeight="1" spans="1:10">
      <c r="A31" s="54" t="s">
        <v>665</v>
      </c>
      <c r="B31" s="54"/>
      <c r="C31" s="54"/>
      <c r="D31" s="54"/>
      <c r="E31" s="54"/>
      <c r="F31" s="54"/>
      <c r="G31" s="54"/>
      <c r="H31" s="54"/>
      <c r="I31" s="54"/>
      <c r="J31" s="54"/>
    </row>
    <row r="32" ht="18" customHeight="1" spans="1:10">
      <c r="A32" s="54" t="s">
        <v>666</v>
      </c>
      <c r="B32" s="54"/>
      <c r="C32" s="54"/>
      <c r="D32" s="54"/>
      <c r="E32" s="54"/>
      <c r="F32" s="54"/>
      <c r="G32" s="54"/>
      <c r="H32" s="54"/>
      <c r="I32" s="54"/>
      <c r="J32" s="54"/>
    </row>
    <row r="33" s="4" customFormat="1" ht="18" customHeight="1" spans="1:10">
      <c r="A33" s="55" t="s">
        <v>667</v>
      </c>
      <c r="B33" s="55"/>
      <c r="C33" s="55"/>
      <c r="D33" s="55"/>
      <c r="E33" s="55"/>
      <c r="F33" s="55"/>
      <c r="G33" s="55"/>
      <c r="H33" s="55"/>
      <c r="I33" s="55"/>
      <c r="J33" s="55"/>
    </row>
    <row r="34" ht="24" customHeight="1" spans="1:10">
      <c r="A34" s="54" t="s">
        <v>668</v>
      </c>
      <c r="B34" s="54"/>
      <c r="C34" s="54"/>
      <c r="D34" s="54"/>
      <c r="E34" s="54"/>
      <c r="F34" s="54"/>
      <c r="G34" s="54"/>
      <c r="H34" s="54"/>
      <c r="I34" s="54"/>
      <c r="J34" s="54"/>
    </row>
    <row r="35" ht="24" customHeight="1" spans="1:10">
      <c r="A35" s="54" t="s">
        <v>669</v>
      </c>
      <c r="B35" s="54"/>
      <c r="C35" s="54"/>
      <c r="D35" s="54"/>
      <c r="E35" s="54"/>
      <c r="F35" s="54"/>
      <c r="G35" s="54"/>
      <c r="H35" s="54"/>
      <c r="I35" s="54"/>
      <c r="J35" s="54"/>
    </row>
    <row r="36" ht="24" customHeight="1" spans="1:10">
      <c r="A36" s="54" t="s">
        <v>670</v>
      </c>
      <c r="B36" s="54"/>
      <c r="C36" s="54"/>
      <c r="D36" s="54"/>
      <c r="E36" s="54"/>
      <c r="F36" s="54"/>
      <c r="G36" s="54"/>
      <c r="H36" s="54"/>
      <c r="I36" s="54"/>
      <c r="J36" s="54"/>
    </row>
    <row r="37" ht="14.25" spans="1:10">
      <c r="A37" s="56"/>
      <c r="B37" s="56"/>
      <c r="C37" s="56"/>
      <c r="D37" s="56"/>
      <c r="E37" s="56"/>
      <c r="F37" s="56"/>
      <c r="G37" s="56"/>
      <c r="H37" s="56"/>
      <c r="I37" s="56"/>
      <c r="J37"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21 D24 D15:D19">
      <formula1>"＝,＞,＜,≥,≤"</formula1>
    </dataValidation>
    <dataValidation type="list" allowBlank="1" showInputMessage="1" sqref="J26">
      <formula1>"优,良,中,差"</formula1>
    </dataValidation>
  </dataValidations>
  <pageMargins left="0.751388888888889" right="0.751388888888889" top="1" bottom="1" header="0.5" footer="0.5"/>
  <pageSetup paperSize="9" scale="68"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D24" sqref="D24:I24"/>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760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2410000</v>
      </c>
      <c r="F7" s="11">
        <f t="shared" si="0"/>
        <v>2410000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2410000</v>
      </c>
      <c r="F8" s="15">
        <v>2410000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761</v>
      </c>
      <c r="C12" s="19"/>
      <c r="D12" s="19"/>
      <c r="E12" s="20"/>
      <c r="F12" s="21" t="s">
        <v>761</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762</v>
      </c>
      <c r="D15" s="31" t="s">
        <v>637</v>
      </c>
      <c r="E15" s="32">
        <v>0.5</v>
      </c>
      <c r="F15" s="33" t="s">
        <v>703</v>
      </c>
      <c r="G15" s="32" t="s">
        <v>763</v>
      </c>
      <c r="H15" s="32">
        <v>50</v>
      </c>
      <c r="I15" s="32">
        <v>46</v>
      </c>
      <c r="J15" s="59"/>
    </row>
    <row r="16" ht="30.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36">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0" customHeight="1" spans="1:10">
      <c r="A23" s="44" t="s">
        <v>654</v>
      </c>
      <c r="B23" s="45" t="s">
        <v>655</v>
      </c>
      <c r="C23" s="40" t="s">
        <v>656</v>
      </c>
      <c r="D23" s="31" t="s">
        <v>631</v>
      </c>
      <c r="E23" s="46" t="s">
        <v>698</v>
      </c>
      <c r="F23" s="46" t="s">
        <v>638</v>
      </c>
      <c r="G23" s="47">
        <v>0.9</v>
      </c>
      <c r="H23" s="36">
        <v>20</v>
      </c>
      <c r="I23" s="36">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7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F8" sqref="F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764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3660000</v>
      </c>
      <c r="F7" s="11">
        <f t="shared" si="0"/>
        <v>3018440</v>
      </c>
      <c r="G7" s="12">
        <v>10</v>
      </c>
      <c r="H7" s="13" t="str">
        <f t="shared" ref="H7:H10" si="1">IF(E7&gt;0,ROUND(F7/E7,3)*100&amp;"%","—")</f>
        <v>82.5%</v>
      </c>
      <c r="I7" s="17">
        <f>G7*H7</f>
        <v>8.25</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3660000</v>
      </c>
      <c r="F8" s="15">
        <v>3018440</v>
      </c>
      <c r="G8" s="9" t="s">
        <v>543</v>
      </c>
      <c r="H8" s="16" t="str">
        <f t="shared" si="1"/>
        <v>82.5%</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765</v>
      </c>
      <c r="C12" s="19"/>
      <c r="D12" s="19"/>
      <c r="E12" s="20"/>
      <c r="F12" s="21" t="s">
        <v>766</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767</v>
      </c>
      <c r="D15" s="31" t="s">
        <v>637</v>
      </c>
      <c r="E15" s="32">
        <v>2664</v>
      </c>
      <c r="F15" s="33" t="s">
        <v>768</v>
      </c>
      <c r="G15" s="32">
        <v>2500</v>
      </c>
      <c r="H15" s="32">
        <v>50</v>
      </c>
      <c r="I15" s="32">
        <v>46</v>
      </c>
      <c r="J15" s="59"/>
    </row>
    <row r="16" ht="30.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36">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769</v>
      </c>
      <c r="D23" s="31" t="s">
        <v>631</v>
      </c>
      <c r="E23" s="46" t="s">
        <v>698</v>
      </c>
      <c r="F23" s="46" t="s">
        <v>638</v>
      </c>
      <c r="G23" s="47">
        <v>0.9</v>
      </c>
      <c r="H23" s="36">
        <v>20</v>
      </c>
      <c r="I23" s="36">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94.25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4" sqref="C4:J4"/>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770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1176760</v>
      </c>
      <c r="F7" s="11">
        <f t="shared" si="0"/>
        <v>1176760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1176760</v>
      </c>
      <c r="F8" s="15">
        <v>1176760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765</v>
      </c>
      <c r="C12" s="19"/>
      <c r="D12" s="19"/>
      <c r="E12" s="20"/>
      <c r="F12" s="21" t="s">
        <v>766</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771</v>
      </c>
      <c r="D15" s="31" t="s">
        <v>637</v>
      </c>
      <c r="E15" s="32">
        <v>11.77</v>
      </c>
      <c r="F15" s="33" t="s">
        <v>748</v>
      </c>
      <c r="G15" s="32" t="s">
        <v>772</v>
      </c>
      <c r="H15" s="32">
        <v>50</v>
      </c>
      <c r="I15" s="32">
        <v>48</v>
      </c>
      <c r="J15" s="59"/>
    </row>
    <row r="16" ht="30.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36">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769</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K30" sqref="K30"/>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773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22900000</v>
      </c>
      <c r="F7" s="11">
        <f t="shared" si="0"/>
        <v>22900000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22900000</v>
      </c>
      <c r="F8" s="15">
        <v>22900000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774</v>
      </c>
      <c r="C12" s="19"/>
      <c r="D12" s="19"/>
      <c r="E12" s="20"/>
      <c r="F12" s="21" t="s">
        <v>775</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776</v>
      </c>
      <c r="D15" s="31" t="s">
        <v>637</v>
      </c>
      <c r="E15" s="32">
        <v>17.68</v>
      </c>
      <c r="F15" s="33" t="s">
        <v>703</v>
      </c>
      <c r="G15" s="32" t="s">
        <v>777</v>
      </c>
      <c r="H15" s="32">
        <v>50</v>
      </c>
      <c r="I15" s="32">
        <v>47</v>
      </c>
      <c r="J15" s="59"/>
    </row>
    <row r="16" ht="30.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36">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656</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G20" sqref="G20:I20"/>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778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8700000</v>
      </c>
      <c r="F7" s="11">
        <f t="shared" si="0"/>
        <v>8700000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8700000</v>
      </c>
      <c r="F8" s="15">
        <v>8700000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779</v>
      </c>
      <c r="C12" s="19"/>
      <c r="D12" s="19"/>
      <c r="E12" s="20"/>
      <c r="F12" s="21" t="s">
        <v>780</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781</v>
      </c>
      <c r="D15" s="31" t="s">
        <v>637</v>
      </c>
      <c r="E15" s="32" t="s">
        <v>782</v>
      </c>
      <c r="F15" s="33" t="s">
        <v>646</v>
      </c>
      <c r="G15" s="32">
        <v>50</v>
      </c>
      <c r="H15" s="32">
        <v>50</v>
      </c>
      <c r="I15" s="32">
        <v>47</v>
      </c>
      <c r="J15" s="59"/>
    </row>
    <row r="16" ht="30.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684</v>
      </c>
      <c r="D20" s="31" t="s">
        <v>637</v>
      </c>
      <c r="E20" s="41">
        <v>0</v>
      </c>
      <c r="F20" s="33" t="s">
        <v>708</v>
      </c>
      <c r="G20" s="42" t="s">
        <v>709</v>
      </c>
      <c r="H20" s="36">
        <v>20</v>
      </c>
      <c r="I20" s="36">
        <v>20</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656</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8"/>
  <sheetViews>
    <sheetView workbookViewId="0">
      <pane xSplit="4" ySplit="9" topLeftCell="E10" activePane="bottomRight" state="frozen"/>
      <selection/>
      <selection pane="topRight"/>
      <selection pane="bottomLeft"/>
      <selection pane="bottomRight" activeCell="J10" sqref="J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4" t="s">
        <v>173</v>
      </c>
    </row>
    <row r="2" ht="14.25" spans="12:12">
      <c r="L2" s="151" t="s">
        <v>174</v>
      </c>
    </row>
    <row r="3" ht="14.25" spans="1:12">
      <c r="A3" s="151" t="s">
        <v>61</v>
      </c>
      <c r="L3" s="151" t="s">
        <v>62</v>
      </c>
    </row>
    <row r="4" ht="19.5" customHeight="1" spans="1:12">
      <c r="A4" s="152" t="s">
        <v>65</v>
      </c>
      <c r="B4" s="152"/>
      <c r="C4" s="152"/>
      <c r="D4" s="152"/>
      <c r="E4" s="169" t="s">
        <v>156</v>
      </c>
      <c r="F4" s="169" t="s">
        <v>175</v>
      </c>
      <c r="G4" s="169" t="s">
        <v>176</v>
      </c>
      <c r="H4" s="169" t="s">
        <v>177</v>
      </c>
      <c r="I4" s="169"/>
      <c r="J4" s="169" t="s">
        <v>178</v>
      </c>
      <c r="K4" s="169" t="s">
        <v>179</v>
      </c>
      <c r="L4" s="169" t="s">
        <v>180</v>
      </c>
    </row>
    <row r="5" ht="19.5" customHeight="1" spans="1:12">
      <c r="A5" s="169" t="s">
        <v>181</v>
      </c>
      <c r="B5" s="169"/>
      <c r="C5" s="169"/>
      <c r="D5" s="152" t="s">
        <v>182</v>
      </c>
      <c r="E5" s="169"/>
      <c r="F5" s="169"/>
      <c r="G5" s="169"/>
      <c r="H5" s="169" t="s">
        <v>183</v>
      </c>
      <c r="I5" s="169" t="s">
        <v>184</v>
      </c>
      <c r="J5" s="169"/>
      <c r="K5" s="169"/>
      <c r="L5" s="169" t="s">
        <v>183</v>
      </c>
    </row>
    <row r="6" ht="19.5" customHeight="1" spans="1:12">
      <c r="A6" s="169"/>
      <c r="B6" s="169"/>
      <c r="C6" s="169"/>
      <c r="D6" s="152"/>
      <c r="E6" s="169"/>
      <c r="F6" s="169"/>
      <c r="G6" s="169"/>
      <c r="H6" s="169"/>
      <c r="I6" s="169"/>
      <c r="J6" s="169"/>
      <c r="K6" s="169"/>
      <c r="L6" s="169"/>
    </row>
    <row r="7" ht="19.5" customHeight="1" spans="1:12">
      <c r="A7" s="169"/>
      <c r="B7" s="169"/>
      <c r="C7" s="169"/>
      <c r="D7" s="152"/>
      <c r="E7" s="169"/>
      <c r="F7" s="169"/>
      <c r="G7" s="169"/>
      <c r="H7" s="169"/>
      <c r="I7" s="169"/>
      <c r="J7" s="169"/>
      <c r="K7" s="169"/>
      <c r="L7" s="169"/>
    </row>
    <row r="8" ht="19.5" customHeight="1" spans="1:12">
      <c r="A8" s="152" t="s">
        <v>185</v>
      </c>
      <c r="B8" s="152" t="s">
        <v>186</v>
      </c>
      <c r="C8" s="152" t="s">
        <v>187</v>
      </c>
      <c r="D8" s="152" t="s">
        <v>69</v>
      </c>
      <c r="E8" s="169" t="s">
        <v>70</v>
      </c>
      <c r="F8" s="169" t="s">
        <v>71</v>
      </c>
      <c r="G8" s="169" t="s">
        <v>79</v>
      </c>
      <c r="H8" s="169" t="s">
        <v>83</v>
      </c>
      <c r="I8" s="169" t="s">
        <v>87</v>
      </c>
      <c r="J8" s="169" t="s">
        <v>91</v>
      </c>
      <c r="K8" s="169" t="s">
        <v>95</v>
      </c>
      <c r="L8" s="169" t="s">
        <v>99</v>
      </c>
    </row>
    <row r="9" ht="19.5" customHeight="1" spans="1:12">
      <c r="A9" s="152"/>
      <c r="B9" s="152"/>
      <c r="C9" s="152"/>
      <c r="D9" s="152" t="s">
        <v>188</v>
      </c>
      <c r="E9" s="157">
        <v>139661738.51</v>
      </c>
      <c r="F9" s="157">
        <v>138661738.51</v>
      </c>
      <c r="G9" s="157"/>
      <c r="H9" s="157"/>
      <c r="I9" s="157"/>
      <c r="J9" s="157"/>
      <c r="K9" s="157"/>
      <c r="L9" s="157">
        <v>1000000</v>
      </c>
    </row>
    <row r="10" ht="19.5" customHeight="1" spans="1:12">
      <c r="A10" s="211" t="s">
        <v>189</v>
      </c>
      <c r="B10" s="211"/>
      <c r="C10" s="211"/>
      <c r="D10" s="211" t="s">
        <v>190</v>
      </c>
      <c r="E10" s="157">
        <v>722016.24</v>
      </c>
      <c r="F10" s="157">
        <v>722016.24</v>
      </c>
      <c r="G10" s="157"/>
      <c r="H10" s="157"/>
      <c r="I10" s="157"/>
      <c r="J10" s="157"/>
      <c r="K10" s="157"/>
      <c r="L10" s="157"/>
    </row>
    <row r="11" ht="19.5" customHeight="1" spans="1:12">
      <c r="A11" s="211" t="s">
        <v>191</v>
      </c>
      <c r="B11" s="211"/>
      <c r="C11" s="211"/>
      <c r="D11" s="211" t="s">
        <v>192</v>
      </c>
      <c r="E11" s="157">
        <v>610360.24</v>
      </c>
      <c r="F11" s="157">
        <v>610360.24</v>
      </c>
      <c r="G11" s="157"/>
      <c r="H11" s="157"/>
      <c r="I11" s="157"/>
      <c r="J11" s="157"/>
      <c r="K11" s="157"/>
      <c r="L11" s="157"/>
    </row>
    <row r="12" ht="19.5" customHeight="1" spans="1:12">
      <c r="A12" s="211" t="s">
        <v>193</v>
      </c>
      <c r="B12" s="211"/>
      <c r="C12" s="211"/>
      <c r="D12" s="211" t="s">
        <v>194</v>
      </c>
      <c r="E12" s="157">
        <v>5850</v>
      </c>
      <c r="F12" s="157">
        <v>5850</v>
      </c>
      <c r="G12" s="157"/>
      <c r="H12" s="157"/>
      <c r="I12" s="157"/>
      <c r="J12" s="157"/>
      <c r="K12" s="157"/>
      <c r="L12" s="157"/>
    </row>
    <row r="13" ht="19.5" customHeight="1" spans="1:12">
      <c r="A13" s="211" t="s">
        <v>195</v>
      </c>
      <c r="B13" s="211"/>
      <c r="C13" s="211"/>
      <c r="D13" s="211" t="s">
        <v>196</v>
      </c>
      <c r="E13" s="157">
        <v>604510.24</v>
      </c>
      <c r="F13" s="157">
        <v>604510.24</v>
      </c>
      <c r="G13" s="157"/>
      <c r="H13" s="157"/>
      <c r="I13" s="157"/>
      <c r="J13" s="157"/>
      <c r="K13" s="157"/>
      <c r="L13" s="157"/>
    </row>
    <row r="14" ht="19.5" customHeight="1" spans="1:12">
      <c r="A14" s="211" t="s">
        <v>197</v>
      </c>
      <c r="B14" s="211"/>
      <c r="C14" s="211"/>
      <c r="D14" s="211" t="s">
        <v>198</v>
      </c>
      <c r="E14" s="157">
        <v>111656</v>
      </c>
      <c r="F14" s="157">
        <v>111656</v>
      </c>
      <c r="G14" s="157"/>
      <c r="H14" s="157"/>
      <c r="I14" s="157"/>
      <c r="J14" s="157"/>
      <c r="K14" s="157"/>
      <c r="L14" s="157"/>
    </row>
    <row r="15" ht="19.5" customHeight="1" spans="1:12">
      <c r="A15" s="211" t="s">
        <v>199</v>
      </c>
      <c r="B15" s="211"/>
      <c r="C15" s="211"/>
      <c r="D15" s="211" t="s">
        <v>200</v>
      </c>
      <c r="E15" s="157">
        <v>111656</v>
      </c>
      <c r="F15" s="157">
        <v>111656</v>
      </c>
      <c r="G15" s="157"/>
      <c r="H15" s="157"/>
      <c r="I15" s="157"/>
      <c r="J15" s="157"/>
      <c r="K15" s="157"/>
      <c r="L15" s="157"/>
    </row>
    <row r="16" ht="19.5" customHeight="1" spans="1:12">
      <c r="A16" s="211" t="s">
        <v>201</v>
      </c>
      <c r="B16" s="211"/>
      <c r="C16" s="211"/>
      <c r="D16" s="211" t="s">
        <v>202</v>
      </c>
      <c r="E16" s="157">
        <v>877463.73</v>
      </c>
      <c r="F16" s="157">
        <v>877463.73</v>
      </c>
      <c r="G16" s="157"/>
      <c r="H16" s="157"/>
      <c r="I16" s="157"/>
      <c r="J16" s="157"/>
      <c r="K16" s="157"/>
      <c r="L16" s="157"/>
    </row>
    <row r="17" ht="19.5" customHeight="1" spans="1:12">
      <c r="A17" s="211" t="s">
        <v>203</v>
      </c>
      <c r="B17" s="211"/>
      <c r="C17" s="211"/>
      <c r="D17" s="211" t="s">
        <v>204</v>
      </c>
      <c r="E17" s="157">
        <v>877463.73</v>
      </c>
      <c r="F17" s="157">
        <v>877463.73</v>
      </c>
      <c r="G17" s="157"/>
      <c r="H17" s="157"/>
      <c r="I17" s="157"/>
      <c r="J17" s="157"/>
      <c r="K17" s="157"/>
      <c r="L17" s="157"/>
    </row>
    <row r="18" ht="19.5" customHeight="1" spans="1:12">
      <c r="A18" s="211" t="s">
        <v>205</v>
      </c>
      <c r="B18" s="211"/>
      <c r="C18" s="211"/>
      <c r="D18" s="211" t="s">
        <v>206</v>
      </c>
      <c r="E18" s="157">
        <v>535739.39</v>
      </c>
      <c r="F18" s="157">
        <v>535739.39</v>
      </c>
      <c r="G18" s="157"/>
      <c r="H18" s="157"/>
      <c r="I18" s="157"/>
      <c r="J18" s="157"/>
      <c r="K18" s="157"/>
      <c r="L18" s="157"/>
    </row>
    <row r="19" ht="19.5" customHeight="1" spans="1:12">
      <c r="A19" s="211" t="s">
        <v>207</v>
      </c>
      <c r="B19" s="211"/>
      <c r="C19" s="211"/>
      <c r="D19" s="211" t="s">
        <v>208</v>
      </c>
      <c r="E19" s="157">
        <v>321514.72</v>
      </c>
      <c r="F19" s="157">
        <v>321514.72</v>
      </c>
      <c r="G19" s="157"/>
      <c r="H19" s="157"/>
      <c r="I19" s="157"/>
      <c r="J19" s="157"/>
      <c r="K19" s="157"/>
      <c r="L19" s="157"/>
    </row>
    <row r="20" ht="19.5" customHeight="1" spans="1:12">
      <c r="A20" s="211" t="s">
        <v>209</v>
      </c>
      <c r="B20" s="211"/>
      <c r="C20" s="211"/>
      <c r="D20" s="211" t="s">
        <v>210</v>
      </c>
      <c r="E20" s="157">
        <v>20209.62</v>
      </c>
      <c r="F20" s="157">
        <v>20209.62</v>
      </c>
      <c r="G20" s="157"/>
      <c r="H20" s="157"/>
      <c r="I20" s="157"/>
      <c r="J20" s="157"/>
      <c r="K20" s="157"/>
      <c r="L20" s="157"/>
    </row>
    <row r="21" ht="19.5" customHeight="1" spans="1:12">
      <c r="A21" s="211" t="s">
        <v>211</v>
      </c>
      <c r="B21" s="211"/>
      <c r="C21" s="211"/>
      <c r="D21" s="211" t="s">
        <v>212</v>
      </c>
      <c r="E21" s="157">
        <v>11300000</v>
      </c>
      <c r="F21" s="157">
        <v>10300000</v>
      </c>
      <c r="G21" s="157"/>
      <c r="H21" s="157"/>
      <c r="I21" s="157"/>
      <c r="J21" s="157"/>
      <c r="K21" s="157"/>
      <c r="L21" s="157">
        <v>1000000</v>
      </c>
    </row>
    <row r="22" ht="19.5" customHeight="1" spans="1:12">
      <c r="A22" s="211" t="s">
        <v>213</v>
      </c>
      <c r="B22" s="211"/>
      <c r="C22" s="211"/>
      <c r="D22" s="211" t="s">
        <v>214</v>
      </c>
      <c r="E22" s="157">
        <v>11300000</v>
      </c>
      <c r="F22" s="157">
        <v>10300000</v>
      </c>
      <c r="G22" s="157"/>
      <c r="H22" s="157"/>
      <c r="I22" s="157"/>
      <c r="J22" s="157"/>
      <c r="K22" s="157"/>
      <c r="L22" s="157">
        <v>1000000</v>
      </c>
    </row>
    <row r="23" ht="19.5" customHeight="1" spans="1:12">
      <c r="A23" s="211" t="s">
        <v>215</v>
      </c>
      <c r="B23" s="211"/>
      <c r="C23" s="211"/>
      <c r="D23" s="211" t="s">
        <v>216</v>
      </c>
      <c r="E23" s="157">
        <v>11300000</v>
      </c>
      <c r="F23" s="157">
        <v>10300000</v>
      </c>
      <c r="G23" s="157"/>
      <c r="H23" s="157"/>
      <c r="I23" s="157"/>
      <c r="J23" s="157"/>
      <c r="K23" s="157"/>
      <c r="L23" s="157">
        <v>1000000</v>
      </c>
    </row>
    <row r="24" ht="19.5" customHeight="1" spans="1:12">
      <c r="A24" s="211" t="s">
        <v>217</v>
      </c>
      <c r="B24" s="211"/>
      <c r="C24" s="211"/>
      <c r="D24" s="211" t="s">
        <v>218</v>
      </c>
      <c r="E24" s="157">
        <v>3600000</v>
      </c>
      <c r="F24" s="157">
        <v>3600000</v>
      </c>
      <c r="G24" s="157"/>
      <c r="H24" s="157"/>
      <c r="I24" s="157"/>
      <c r="J24" s="157"/>
      <c r="K24" s="157"/>
      <c r="L24" s="157"/>
    </row>
    <row r="25" ht="19.5" customHeight="1" spans="1:12">
      <c r="A25" s="211" t="s">
        <v>219</v>
      </c>
      <c r="B25" s="211"/>
      <c r="C25" s="211"/>
      <c r="D25" s="211" t="s">
        <v>220</v>
      </c>
      <c r="E25" s="157">
        <v>3600000</v>
      </c>
      <c r="F25" s="157">
        <v>3600000</v>
      </c>
      <c r="G25" s="157"/>
      <c r="H25" s="157"/>
      <c r="I25" s="157"/>
      <c r="J25" s="157"/>
      <c r="K25" s="157"/>
      <c r="L25" s="157"/>
    </row>
    <row r="26" ht="19.5" customHeight="1" spans="1:12">
      <c r="A26" s="211" t="s">
        <v>221</v>
      </c>
      <c r="B26" s="211"/>
      <c r="C26" s="211"/>
      <c r="D26" s="211" t="s">
        <v>222</v>
      </c>
      <c r="E26" s="157">
        <v>1200000</v>
      </c>
      <c r="F26" s="157">
        <v>1200000</v>
      </c>
      <c r="G26" s="157"/>
      <c r="H26" s="157"/>
      <c r="I26" s="157"/>
      <c r="J26" s="157"/>
      <c r="K26" s="157"/>
      <c r="L26" s="157"/>
    </row>
    <row r="27" ht="19.5" customHeight="1" spans="1:12">
      <c r="A27" s="211" t="s">
        <v>223</v>
      </c>
      <c r="B27" s="211"/>
      <c r="C27" s="211"/>
      <c r="D27" s="211" t="s">
        <v>224</v>
      </c>
      <c r="E27" s="157">
        <v>2400000</v>
      </c>
      <c r="F27" s="157">
        <v>2400000</v>
      </c>
      <c r="G27" s="157"/>
      <c r="H27" s="157"/>
      <c r="I27" s="157"/>
      <c r="J27" s="157"/>
      <c r="K27" s="157"/>
      <c r="L27" s="157"/>
    </row>
    <row r="28" ht="19.5" customHeight="1" spans="1:12">
      <c r="A28" s="211" t="s">
        <v>225</v>
      </c>
      <c r="B28" s="211"/>
      <c r="C28" s="211"/>
      <c r="D28" s="211" t="s">
        <v>226</v>
      </c>
      <c r="E28" s="157">
        <v>122364720.54</v>
      </c>
      <c r="F28" s="157">
        <v>122364720.54</v>
      </c>
      <c r="G28" s="157"/>
      <c r="H28" s="157"/>
      <c r="I28" s="157"/>
      <c r="J28" s="157"/>
      <c r="K28" s="157"/>
      <c r="L28" s="157"/>
    </row>
    <row r="29" ht="19.5" customHeight="1" spans="1:12">
      <c r="A29" s="211" t="s">
        <v>227</v>
      </c>
      <c r="B29" s="211"/>
      <c r="C29" s="211"/>
      <c r="D29" s="211" t="s">
        <v>228</v>
      </c>
      <c r="E29" s="157">
        <v>121220720.54</v>
      </c>
      <c r="F29" s="157">
        <v>121220720.54</v>
      </c>
      <c r="G29" s="157"/>
      <c r="H29" s="157"/>
      <c r="I29" s="157"/>
      <c r="J29" s="157"/>
      <c r="K29" s="157"/>
      <c r="L29" s="157"/>
    </row>
    <row r="30" ht="19.5" customHeight="1" spans="1:12">
      <c r="A30" s="211" t="s">
        <v>229</v>
      </c>
      <c r="B30" s="211"/>
      <c r="C30" s="211"/>
      <c r="D30" s="211" t="s">
        <v>230</v>
      </c>
      <c r="E30" s="157">
        <v>3695414.6</v>
      </c>
      <c r="F30" s="157">
        <v>3695414.6</v>
      </c>
      <c r="G30" s="157"/>
      <c r="H30" s="157"/>
      <c r="I30" s="157"/>
      <c r="J30" s="157"/>
      <c r="K30" s="157"/>
      <c r="L30" s="157"/>
    </row>
    <row r="31" ht="19.5" customHeight="1" spans="1:12">
      <c r="A31" s="211" t="s">
        <v>231</v>
      </c>
      <c r="B31" s="211"/>
      <c r="C31" s="211"/>
      <c r="D31" s="211" t="s">
        <v>232</v>
      </c>
      <c r="E31" s="157">
        <v>5113635.8</v>
      </c>
      <c r="F31" s="157">
        <v>5113635.8</v>
      </c>
      <c r="G31" s="157"/>
      <c r="H31" s="157"/>
      <c r="I31" s="157"/>
      <c r="J31" s="157"/>
      <c r="K31" s="157"/>
      <c r="L31" s="157"/>
    </row>
    <row r="32" ht="19.5" customHeight="1" spans="1:12">
      <c r="A32" s="211" t="s">
        <v>233</v>
      </c>
      <c r="B32" s="211"/>
      <c r="C32" s="211"/>
      <c r="D32" s="211" t="s">
        <v>234</v>
      </c>
      <c r="E32" s="157">
        <v>8959700</v>
      </c>
      <c r="F32" s="157">
        <v>8959700</v>
      </c>
      <c r="G32" s="157"/>
      <c r="H32" s="157"/>
      <c r="I32" s="157"/>
      <c r="J32" s="157"/>
      <c r="K32" s="157"/>
      <c r="L32" s="157"/>
    </row>
    <row r="33" ht="19.5" customHeight="1" spans="1:12">
      <c r="A33" s="211" t="s">
        <v>235</v>
      </c>
      <c r="B33" s="211"/>
      <c r="C33" s="211"/>
      <c r="D33" s="211" t="s">
        <v>236</v>
      </c>
      <c r="E33" s="157">
        <v>1423328</v>
      </c>
      <c r="F33" s="157">
        <v>1423328</v>
      </c>
      <c r="G33" s="157"/>
      <c r="H33" s="157"/>
      <c r="I33" s="157"/>
      <c r="J33" s="157"/>
      <c r="K33" s="157"/>
      <c r="L33" s="157"/>
    </row>
    <row r="34" ht="19.5" customHeight="1" spans="1:12">
      <c r="A34" s="211" t="s">
        <v>237</v>
      </c>
      <c r="B34" s="211"/>
      <c r="C34" s="211"/>
      <c r="D34" s="211" t="s">
        <v>238</v>
      </c>
      <c r="E34" s="157">
        <v>203855</v>
      </c>
      <c r="F34" s="157">
        <v>203855</v>
      </c>
      <c r="G34" s="157"/>
      <c r="H34" s="157"/>
      <c r="I34" s="157"/>
      <c r="J34" s="157"/>
      <c r="K34" s="157"/>
      <c r="L34" s="157"/>
    </row>
    <row r="35" ht="19.5" customHeight="1" spans="1:12">
      <c r="A35" s="211" t="s">
        <v>239</v>
      </c>
      <c r="B35" s="211"/>
      <c r="C35" s="211"/>
      <c r="D35" s="211" t="s">
        <v>240</v>
      </c>
      <c r="E35" s="157">
        <v>1520000</v>
      </c>
      <c r="F35" s="157">
        <v>1520000</v>
      </c>
      <c r="G35" s="157"/>
      <c r="H35" s="157"/>
      <c r="I35" s="157"/>
      <c r="J35" s="157"/>
      <c r="K35" s="157"/>
      <c r="L35" s="157"/>
    </row>
    <row r="36" ht="19.5" customHeight="1" spans="1:12">
      <c r="A36" s="211" t="s">
        <v>241</v>
      </c>
      <c r="B36" s="211"/>
      <c r="C36" s="211"/>
      <c r="D36" s="211" t="s">
        <v>242</v>
      </c>
      <c r="E36" s="157">
        <v>26522136</v>
      </c>
      <c r="F36" s="157">
        <v>26522136</v>
      </c>
      <c r="G36" s="157"/>
      <c r="H36" s="157"/>
      <c r="I36" s="157"/>
      <c r="J36" s="157"/>
      <c r="K36" s="157"/>
      <c r="L36" s="157"/>
    </row>
    <row r="37" ht="19.5" customHeight="1" spans="1:12">
      <c r="A37" s="211" t="s">
        <v>243</v>
      </c>
      <c r="B37" s="211"/>
      <c r="C37" s="211"/>
      <c r="D37" s="211" t="s">
        <v>244</v>
      </c>
      <c r="E37" s="157">
        <v>24057351.76</v>
      </c>
      <c r="F37" s="157">
        <v>24057351.76</v>
      </c>
      <c r="G37" s="157"/>
      <c r="H37" s="157"/>
      <c r="I37" s="157"/>
      <c r="J37" s="157"/>
      <c r="K37" s="157"/>
      <c r="L37" s="157"/>
    </row>
    <row r="38" ht="19.5" customHeight="1" spans="1:12">
      <c r="A38" s="211" t="s">
        <v>245</v>
      </c>
      <c r="B38" s="211"/>
      <c r="C38" s="211"/>
      <c r="D38" s="211" t="s">
        <v>246</v>
      </c>
      <c r="E38" s="157">
        <v>38321984.23</v>
      </c>
      <c r="F38" s="157">
        <v>38321984.23</v>
      </c>
      <c r="G38" s="157"/>
      <c r="H38" s="157"/>
      <c r="I38" s="157"/>
      <c r="J38" s="157"/>
      <c r="K38" s="157"/>
      <c r="L38" s="157"/>
    </row>
    <row r="39" ht="19.5" customHeight="1" spans="1:12">
      <c r="A39" s="211" t="s">
        <v>247</v>
      </c>
      <c r="B39" s="211"/>
      <c r="C39" s="211"/>
      <c r="D39" s="211" t="s">
        <v>248</v>
      </c>
      <c r="E39" s="157">
        <v>2500000</v>
      </c>
      <c r="F39" s="157">
        <v>2500000</v>
      </c>
      <c r="G39" s="157"/>
      <c r="H39" s="157"/>
      <c r="I39" s="157"/>
      <c r="J39" s="157"/>
      <c r="K39" s="157"/>
      <c r="L39" s="157"/>
    </row>
    <row r="40" ht="19.5" customHeight="1" spans="1:12">
      <c r="A40" s="211" t="s">
        <v>249</v>
      </c>
      <c r="B40" s="211"/>
      <c r="C40" s="211"/>
      <c r="D40" s="211" t="s">
        <v>250</v>
      </c>
      <c r="E40" s="157">
        <v>8903315.15</v>
      </c>
      <c r="F40" s="157">
        <v>8903315.15</v>
      </c>
      <c r="G40" s="157"/>
      <c r="H40" s="157"/>
      <c r="I40" s="157"/>
      <c r="J40" s="157"/>
      <c r="K40" s="157"/>
      <c r="L40" s="157"/>
    </row>
    <row r="41" ht="19.5" customHeight="1" spans="1:12">
      <c r="A41" s="211" t="s">
        <v>251</v>
      </c>
      <c r="B41" s="211"/>
      <c r="C41" s="211"/>
      <c r="D41" s="211" t="s">
        <v>252</v>
      </c>
      <c r="E41" s="157">
        <v>144000</v>
      </c>
      <c r="F41" s="157">
        <v>144000</v>
      </c>
      <c r="G41" s="157"/>
      <c r="H41" s="157"/>
      <c r="I41" s="157"/>
      <c r="J41" s="157"/>
      <c r="K41" s="157"/>
      <c r="L41" s="157"/>
    </row>
    <row r="42" ht="19.5" customHeight="1" spans="1:12">
      <c r="A42" s="211" t="s">
        <v>253</v>
      </c>
      <c r="B42" s="211"/>
      <c r="C42" s="211"/>
      <c r="D42" s="211" t="s">
        <v>254</v>
      </c>
      <c r="E42" s="157">
        <v>144000</v>
      </c>
      <c r="F42" s="157">
        <v>144000</v>
      </c>
      <c r="G42" s="157"/>
      <c r="H42" s="157"/>
      <c r="I42" s="157"/>
      <c r="J42" s="157"/>
      <c r="K42" s="157"/>
      <c r="L42" s="157"/>
    </row>
    <row r="43" ht="19.5" customHeight="1" spans="1:12">
      <c r="A43" s="211" t="s">
        <v>255</v>
      </c>
      <c r="B43" s="211"/>
      <c r="C43" s="211"/>
      <c r="D43" s="211" t="s">
        <v>256</v>
      </c>
      <c r="E43" s="157">
        <v>1000000</v>
      </c>
      <c r="F43" s="157">
        <v>1000000</v>
      </c>
      <c r="G43" s="157"/>
      <c r="H43" s="157"/>
      <c r="I43" s="157"/>
      <c r="J43" s="157"/>
      <c r="K43" s="157"/>
      <c r="L43" s="157"/>
    </row>
    <row r="44" ht="19.5" customHeight="1" spans="1:12">
      <c r="A44" s="201" t="s">
        <v>257</v>
      </c>
      <c r="B44" s="201"/>
      <c r="C44" s="201"/>
      <c r="D44" s="201" t="s">
        <v>258</v>
      </c>
      <c r="E44" s="158">
        <v>1000000</v>
      </c>
      <c r="F44" s="158">
        <v>1000000</v>
      </c>
      <c r="G44" s="158"/>
      <c r="H44" s="158"/>
      <c r="I44" s="158"/>
      <c r="J44" s="158"/>
      <c r="K44" s="158"/>
      <c r="L44" s="158"/>
    </row>
    <row r="45" ht="19.5" customHeight="1" spans="1:12">
      <c r="A45" s="211" t="s">
        <v>259</v>
      </c>
      <c r="B45" s="211"/>
      <c r="C45" s="211"/>
      <c r="D45" s="211" t="s">
        <v>260</v>
      </c>
      <c r="E45" s="157">
        <v>797538</v>
      </c>
      <c r="F45" s="157">
        <v>797538</v>
      </c>
      <c r="G45" s="157"/>
      <c r="H45" s="157"/>
      <c r="I45" s="157"/>
      <c r="J45" s="157"/>
      <c r="K45" s="157"/>
      <c r="L45" s="157"/>
    </row>
    <row r="46" ht="19.5" customHeight="1" spans="1:12">
      <c r="A46" s="211" t="s">
        <v>261</v>
      </c>
      <c r="B46" s="211"/>
      <c r="C46" s="211"/>
      <c r="D46" s="211" t="s">
        <v>262</v>
      </c>
      <c r="E46" s="157">
        <v>797538</v>
      </c>
      <c r="F46" s="157">
        <v>797538</v>
      </c>
      <c r="G46" s="157"/>
      <c r="H46" s="157"/>
      <c r="I46" s="157"/>
      <c r="J46" s="157"/>
      <c r="K46" s="157"/>
      <c r="L46" s="157"/>
    </row>
    <row r="47" ht="19.5" customHeight="1" spans="1:12">
      <c r="A47" s="202" t="s">
        <v>263</v>
      </c>
      <c r="B47" s="202"/>
      <c r="C47" s="202"/>
      <c r="D47" s="202" t="s">
        <v>264</v>
      </c>
      <c r="E47" s="129">
        <v>797538</v>
      </c>
      <c r="F47" s="129">
        <v>797538</v>
      </c>
      <c r="G47" s="129"/>
      <c r="H47" s="129"/>
      <c r="I47" s="129"/>
      <c r="J47" s="129"/>
      <c r="K47" s="129"/>
      <c r="L47" s="129"/>
    </row>
    <row r="48" ht="19.5" customHeight="1" spans="1:12">
      <c r="A48" s="203" t="s">
        <v>265</v>
      </c>
      <c r="B48" s="203"/>
      <c r="C48" s="203"/>
      <c r="D48" s="203"/>
      <c r="E48" s="203"/>
      <c r="F48" s="203"/>
      <c r="G48" s="203"/>
      <c r="H48" s="203"/>
      <c r="I48" s="203"/>
      <c r="J48" s="203"/>
      <c r="K48" s="203"/>
      <c r="L48" s="203"/>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opLeftCell="A7" workbookViewId="0">
      <selection activeCell="L26" sqref="L26"/>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783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1000000</v>
      </c>
      <c r="F7" s="11">
        <f t="shared" si="0"/>
        <v>1000000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1000000</v>
      </c>
      <c r="F8" s="15">
        <v>1000000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784</v>
      </c>
      <c r="C12" s="19"/>
      <c r="D12" s="19"/>
      <c r="E12" s="20"/>
      <c r="F12" s="21" t="s">
        <v>784</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785</v>
      </c>
      <c r="D15" s="31" t="s">
        <v>637</v>
      </c>
      <c r="E15" s="32">
        <v>7</v>
      </c>
      <c r="F15" s="33" t="s">
        <v>703</v>
      </c>
      <c r="G15" s="32">
        <v>7</v>
      </c>
      <c r="H15" s="32">
        <v>30</v>
      </c>
      <c r="I15" s="32">
        <v>27</v>
      </c>
      <c r="J15" s="59"/>
    </row>
    <row r="16" ht="30.95" customHeight="1" spans="1:10">
      <c r="A16" s="9"/>
      <c r="B16" s="29" t="s">
        <v>635</v>
      </c>
      <c r="C16" s="30" t="s">
        <v>786</v>
      </c>
      <c r="D16" s="31" t="s">
        <v>631</v>
      </c>
      <c r="E16" s="34">
        <v>95</v>
      </c>
      <c r="F16" s="33" t="s">
        <v>638</v>
      </c>
      <c r="G16" s="35">
        <v>0.95</v>
      </c>
      <c r="H16" s="36">
        <v>20</v>
      </c>
      <c r="I16" s="36">
        <v>20</v>
      </c>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787</v>
      </c>
      <c r="D20" s="31" t="s">
        <v>637</v>
      </c>
      <c r="E20" s="41" t="s">
        <v>717</v>
      </c>
      <c r="F20" s="33" t="s">
        <v>646</v>
      </c>
      <c r="G20" s="42" t="s">
        <v>717</v>
      </c>
      <c r="H20" s="36">
        <v>20</v>
      </c>
      <c r="I20" s="36">
        <v>19</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788</v>
      </c>
      <c r="D23" s="31" t="s">
        <v>631</v>
      </c>
      <c r="E23" s="46" t="s">
        <v>724</v>
      </c>
      <c r="F23" s="46" t="s">
        <v>638</v>
      </c>
      <c r="G23" s="47">
        <v>0.8</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94</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topLeftCell="A4" workbookViewId="0">
      <selection activeCell="I21" sqref="I21"/>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789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1500000</v>
      </c>
      <c r="F7" s="11">
        <f t="shared" si="0"/>
        <v>1500000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1500000</v>
      </c>
      <c r="F8" s="15">
        <v>1500000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790</v>
      </c>
      <c r="C12" s="19"/>
      <c r="D12" s="19"/>
      <c r="E12" s="20"/>
      <c r="F12" s="21" t="s">
        <v>790</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785</v>
      </c>
      <c r="D15" s="31" t="s">
        <v>637</v>
      </c>
      <c r="E15" s="32">
        <v>2.87</v>
      </c>
      <c r="F15" s="33" t="s">
        <v>703</v>
      </c>
      <c r="G15" s="32">
        <v>2.87</v>
      </c>
      <c r="H15" s="32">
        <v>20</v>
      </c>
      <c r="I15" s="32">
        <v>18</v>
      </c>
      <c r="J15" s="59"/>
    </row>
    <row r="16" ht="30" customHeight="1" spans="1:10">
      <c r="A16" s="9"/>
      <c r="B16" s="29" t="s">
        <v>629</v>
      </c>
      <c r="C16" s="30" t="s">
        <v>791</v>
      </c>
      <c r="D16" s="31" t="s">
        <v>637</v>
      </c>
      <c r="E16" s="32">
        <v>0.57</v>
      </c>
      <c r="F16" s="33" t="s">
        <v>703</v>
      </c>
      <c r="G16" s="66">
        <v>0.57</v>
      </c>
      <c r="H16" s="66">
        <v>20</v>
      </c>
      <c r="I16" s="66">
        <v>18</v>
      </c>
      <c r="J16" s="59"/>
    </row>
    <row r="17" ht="30.95" customHeight="1" spans="1:10">
      <c r="A17" s="9"/>
      <c r="B17" s="29" t="s">
        <v>635</v>
      </c>
      <c r="C17" s="30" t="s">
        <v>786</v>
      </c>
      <c r="D17" s="31" t="s">
        <v>631</v>
      </c>
      <c r="E17" s="34">
        <v>95</v>
      </c>
      <c r="F17" s="33" t="s">
        <v>638</v>
      </c>
      <c r="G17" s="35">
        <v>0.95</v>
      </c>
      <c r="H17" s="36">
        <v>10</v>
      </c>
      <c r="I17" s="36">
        <v>10</v>
      </c>
      <c r="J17" s="28"/>
    </row>
    <row r="18" ht="24" customHeight="1" spans="1:10">
      <c r="A18" s="9"/>
      <c r="B18" s="29" t="s">
        <v>639</v>
      </c>
      <c r="C18" s="37"/>
      <c r="D18" s="31"/>
      <c r="E18" s="38"/>
      <c r="F18" s="33"/>
      <c r="G18" s="38"/>
      <c r="H18" s="36"/>
      <c r="I18" s="67"/>
      <c r="J18" s="28"/>
    </row>
    <row r="19" ht="27.95" customHeight="1" spans="1:10">
      <c r="A19" s="9"/>
      <c r="B19" s="9" t="s">
        <v>640</v>
      </c>
      <c r="C19" s="40"/>
      <c r="D19" s="31"/>
      <c r="E19" s="41"/>
      <c r="F19" s="33"/>
      <c r="G19" s="42"/>
      <c r="H19" s="36"/>
      <c r="I19" s="67"/>
      <c r="J19" s="28"/>
    </row>
    <row r="20" ht="30" customHeight="1" spans="1:10">
      <c r="A20" s="9" t="s">
        <v>641</v>
      </c>
      <c r="B20" s="9" t="s">
        <v>642</v>
      </c>
      <c r="C20" s="40"/>
      <c r="D20" s="31"/>
      <c r="E20" s="41"/>
      <c r="F20" s="33"/>
      <c r="G20" s="42"/>
      <c r="H20" s="36"/>
      <c r="I20" s="67"/>
      <c r="J20" s="28"/>
    </row>
    <row r="21" ht="30" customHeight="1" spans="1:10">
      <c r="A21" s="9"/>
      <c r="B21" s="9" t="s">
        <v>643</v>
      </c>
      <c r="C21" s="40" t="s">
        <v>787</v>
      </c>
      <c r="D21" s="31" t="s">
        <v>637</v>
      </c>
      <c r="E21" s="41" t="s">
        <v>717</v>
      </c>
      <c r="F21" s="33" t="s">
        <v>646</v>
      </c>
      <c r="G21" s="42" t="s">
        <v>717</v>
      </c>
      <c r="H21" s="36">
        <v>20</v>
      </c>
      <c r="I21" s="36">
        <v>19</v>
      </c>
      <c r="J21" s="28"/>
    </row>
    <row r="22" ht="30" customHeight="1" spans="1:10">
      <c r="A22" s="9"/>
      <c r="B22" s="9" t="s">
        <v>648</v>
      </c>
      <c r="C22" s="40"/>
      <c r="D22" s="31"/>
      <c r="E22" s="41"/>
      <c r="F22" s="33"/>
      <c r="G22" s="42"/>
      <c r="H22" s="36"/>
      <c r="I22" s="67"/>
      <c r="J22" s="28"/>
    </row>
    <row r="23" ht="30" customHeight="1" spans="1:10">
      <c r="A23" s="9"/>
      <c r="B23" s="43" t="s">
        <v>649</v>
      </c>
      <c r="C23" s="40"/>
      <c r="D23" s="31"/>
      <c r="E23" s="41"/>
      <c r="F23" s="33"/>
      <c r="G23" s="42"/>
      <c r="H23" s="36"/>
      <c r="I23" s="67"/>
      <c r="J23" s="28"/>
    </row>
    <row r="24" ht="39.95" customHeight="1" spans="1:10">
      <c r="A24" s="44" t="s">
        <v>654</v>
      </c>
      <c r="B24" s="45" t="s">
        <v>655</v>
      </c>
      <c r="C24" s="40" t="s">
        <v>788</v>
      </c>
      <c r="D24" s="31" t="s">
        <v>631</v>
      </c>
      <c r="E24" s="46" t="s">
        <v>698</v>
      </c>
      <c r="F24" s="46" t="s">
        <v>638</v>
      </c>
      <c r="G24" s="47">
        <v>0.9</v>
      </c>
      <c r="H24" s="36">
        <v>20</v>
      </c>
      <c r="I24" s="36">
        <v>18</v>
      </c>
      <c r="J24" s="60" t="s">
        <v>657</v>
      </c>
    </row>
    <row r="25" ht="54" customHeight="1" spans="1:10">
      <c r="A25" s="48" t="s">
        <v>658</v>
      </c>
      <c r="B25" s="48"/>
      <c r="C25" s="48"/>
      <c r="D25" s="49" t="s">
        <v>531</v>
      </c>
      <c r="E25" s="50"/>
      <c r="F25" s="50"/>
      <c r="G25" s="50"/>
      <c r="H25" s="50"/>
      <c r="I25" s="61"/>
      <c r="J25" s="62" t="s">
        <v>659</v>
      </c>
    </row>
    <row r="26" ht="25.5" customHeight="1" spans="1:10">
      <c r="A26" s="51" t="s">
        <v>660</v>
      </c>
      <c r="B26" s="51"/>
      <c r="C26" s="51"/>
      <c r="D26" s="51"/>
      <c r="E26" s="51"/>
      <c r="F26" s="51"/>
      <c r="G26" s="51"/>
      <c r="H26" s="51">
        <v>100</v>
      </c>
      <c r="I26" s="63">
        <f>SUM(I7,I15:I24)</f>
        <v>93</v>
      </c>
      <c r="J26" s="64" t="s">
        <v>661</v>
      </c>
    </row>
    <row r="27" ht="16.9" customHeight="1"/>
    <row r="28" ht="28.9" customHeight="1" spans="1:10">
      <c r="A28" s="52" t="s">
        <v>662</v>
      </c>
      <c r="B28" s="53"/>
      <c r="C28" s="53"/>
      <c r="D28" s="53"/>
      <c r="E28" s="53"/>
      <c r="F28" s="53"/>
      <c r="G28" s="53"/>
      <c r="H28" s="53"/>
      <c r="I28" s="53"/>
      <c r="J28" s="65"/>
    </row>
    <row r="29" ht="27" customHeight="1" spans="1:10">
      <c r="A29" s="54" t="s">
        <v>663</v>
      </c>
      <c r="B29" s="54"/>
      <c r="C29" s="54"/>
      <c r="D29" s="54"/>
      <c r="E29" s="54"/>
      <c r="F29" s="54"/>
      <c r="G29" s="54"/>
      <c r="H29" s="54"/>
      <c r="I29" s="54"/>
      <c r="J29" s="54"/>
    </row>
    <row r="30" ht="19.15" customHeight="1" spans="1:10">
      <c r="A30" s="54" t="s">
        <v>664</v>
      </c>
      <c r="B30" s="54"/>
      <c r="C30" s="54"/>
      <c r="D30" s="54"/>
      <c r="E30" s="54"/>
      <c r="F30" s="54"/>
      <c r="G30" s="54"/>
      <c r="H30" s="54"/>
      <c r="I30" s="54"/>
      <c r="J30" s="54"/>
    </row>
    <row r="31" ht="18" customHeight="1" spans="1:10">
      <c r="A31" s="54" t="s">
        <v>665</v>
      </c>
      <c r="B31" s="54"/>
      <c r="C31" s="54"/>
      <c r="D31" s="54"/>
      <c r="E31" s="54"/>
      <c r="F31" s="54"/>
      <c r="G31" s="54"/>
      <c r="H31" s="54"/>
      <c r="I31" s="54"/>
      <c r="J31" s="54"/>
    </row>
    <row r="32" ht="18" customHeight="1" spans="1:10">
      <c r="A32" s="54" t="s">
        <v>666</v>
      </c>
      <c r="B32" s="54"/>
      <c r="C32" s="54"/>
      <c r="D32" s="54"/>
      <c r="E32" s="54"/>
      <c r="F32" s="54"/>
      <c r="G32" s="54"/>
      <c r="H32" s="54"/>
      <c r="I32" s="54"/>
      <c r="J32" s="54"/>
    </row>
    <row r="33" s="4" customFormat="1" ht="18" customHeight="1" spans="1:10">
      <c r="A33" s="55" t="s">
        <v>667</v>
      </c>
      <c r="B33" s="55"/>
      <c r="C33" s="55"/>
      <c r="D33" s="55"/>
      <c r="E33" s="55"/>
      <c r="F33" s="55"/>
      <c r="G33" s="55"/>
      <c r="H33" s="55"/>
      <c r="I33" s="55"/>
      <c r="J33" s="55"/>
    </row>
    <row r="34" ht="24" customHeight="1" spans="1:10">
      <c r="A34" s="54" t="s">
        <v>668</v>
      </c>
      <c r="B34" s="54"/>
      <c r="C34" s="54"/>
      <c r="D34" s="54"/>
      <c r="E34" s="54"/>
      <c r="F34" s="54"/>
      <c r="G34" s="54"/>
      <c r="H34" s="54"/>
      <c r="I34" s="54"/>
      <c r="J34" s="54"/>
    </row>
    <row r="35" ht="24" customHeight="1" spans="1:10">
      <c r="A35" s="54" t="s">
        <v>669</v>
      </c>
      <c r="B35" s="54"/>
      <c r="C35" s="54"/>
      <c r="D35" s="54"/>
      <c r="E35" s="54"/>
      <c r="F35" s="54"/>
      <c r="G35" s="54"/>
      <c r="H35" s="54"/>
      <c r="I35" s="54"/>
      <c r="J35" s="54"/>
    </row>
    <row r="36" ht="24" customHeight="1" spans="1:10">
      <c r="A36" s="54" t="s">
        <v>670</v>
      </c>
      <c r="B36" s="54"/>
      <c r="C36" s="54"/>
      <c r="D36" s="54"/>
      <c r="E36" s="54"/>
      <c r="F36" s="54"/>
      <c r="G36" s="54"/>
      <c r="H36" s="54"/>
      <c r="I36" s="54"/>
      <c r="J36" s="54"/>
    </row>
    <row r="37" ht="14.25" spans="1:10">
      <c r="A37" s="56"/>
      <c r="B37" s="56"/>
      <c r="C37" s="56"/>
      <c r="D37" s="56"/>
      <c r="E37" s="56"/>
      <c r="F37" s="56"/>
      <c r="G37" s="56"/>
      <c r="H37" s="56"/>
      <c r="I37" s="56"/>
      <c r="J37"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21 D24 D15:D19">
      <formula1>"＝,＞,＜,≥,≤"</formula1>
    </dataValidation>
    <dataValidation type="list" allowBlank="1" showInputMessage="1" sqref="J26">
      <formula1>"优,良,中,差"</formula1>
    </dataValidation>
  </dataValidations>
  <pageMargins left="0.751388888888889" right="0.751388888888889" top="1" bottom="1" header="0.5" footer="0.5"/>
  <pageSetup paperSize="9" scale="67"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opLeftCell="A4" workbookViewId="0">
      <selection activeCell="F12" sqref="F12:J12"/>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792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1344000</v>
      </c>
      <c r="F7" s="11">
        <f t="shared" si="0"/>
        <v>1344000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1344000</v>
      </c>
      <c r="F8" s="15">
        <v>1344000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793</v>
      </c>
      <c r="C12" s="19"/>
      <c r="D12" s="19"/>
      <c r="E12" s="20"/>
      <c r="F12" s="21" t="s">
        <v>793</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785</v>
      </c>
      <c r="D15" s="31" t="s">
        <v>637</v>
      </c>
      <c r="E15" s="32">
        <v>0.91</v>
      </c>
      <c r="F15" s="33" t="s">
        <v>703</v>
      </c>
      <c r="G15" s="32">
        <v>0.91</v>
      </c>
      <c r="H15" s="32">
        <v>30</v>
      </c>
      <c r="I15" s="32">
        <v>28</v>
      </c>
      <c r="J15" s="59"/>
    </row>
    <row r="16" ht="30.95" customHeight="1" spans="1:10">
      <c r="A16" s="9"/>
      <c r="B16" s="29" t="s">
        <v>635</v>
      </c>
      <c r="C16" s="30" t="s">
        <v>786</v>
      </c>
      <c r="D16" s="31" t="s">
        <v>631</v>
      </c>
      <c r="E16" s="34">
        <v>95</v>
      </c>
      <c r="F16" s="33" t="s">
        <v>638</v>
      </c>
      <c r="G16" s="35">
        <v>0.95</v>
      </c>
      <c r="H16" s="36">
        <v>20</v>
      </c>
      <c r="I16" s="36">
        <v>20</v>
      </c>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787</v>
      </c>
      <c r="D20" s="31" t="s">
        <v>637</v>
      </c>
      <c r="E20" s="41" t="s">
        <v>717</v>
      </c>
      <c r="F20" s="33" t="s">
        <v>646</v>
      </c>
      <c r="G20" s="42" t="s">
        <v>717</v>
      </c>
      <c r="H20" s="36">
        <v>20</v>
      </c>
      <c r="I20" s="36">
        <v>19</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788</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workbookViewId="0">
      <selection activeCell="E8" sqref="E8:F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794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710814</v>
      </c>
      <c r="F7" s="11">
        <f t="shared" si="0"/>
        <v>710814</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710814</v>
      </c>
      <c r="F8" s="15">
        <v>710814</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795</v>
      </c>
      <c r="C12" s="19"/>
      <c r="D12" s="19"/>
      <c r="E12" s="20"/>
      <c r="F12" s="21" t="s">
        <v>796</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797</v>
      </c>
      <c r="D15" s="31" t="s">
        <v>631</v>
      </c>
      <c r="E15" s="32">
        <v>90</v>
      </c>
      <c r="F15" s="33" t="s">
        <v>638</v>
      </c>
      <c r="G15" s="70">
        <v>0.9</v>
      </c>
      <c r="H15" s="32">
        <v>20</v>
      </c>
      <c r="I15" s="32">
        <v>18</v>
      </c>
      <c r="J15" s="59"/>
    </row>
    <row r="16" ht="39" customHeight="1" spans="1:10">
      <c r="A16" s="9"/>
      <c r="B16" s="29" t="s">
        <v>629</v>
      </c>
      <c r="C16" s="30" t="s">
        <v>798</v>
      </c>
      <c r="D16" s="31" t="s">
        <v>637</v>
      </c>
      <c r="E16" s="32">
        <v>100</v>
      </c>
      <c r="F16" s="33" t="s">
        <v>638</v>
      </c>
      <c r="G16" s="71">
        <v>1</v>
      </c>
      <c r="H16" s="66">
        <v>15</v>
      </c>
      <c r="I16" s="66">
        <v>14</v>
      </c>
      <c r="J16" s="59"/>
    </row>
    <row r="17" ht="30.95" customHeight="1" spans="1:10">
      <c r="A17" s="9"/>
      <c r="B17" s="29" t="s">
        <v>635</v>
      </c>
      <c r="C17" s="30" t="s">
        <v>799</v>
      </c>
      <c r="D17" s="31" t="s">
        <v>631</v>
      </c>
      <c r="E17" s="34">
        <v>70</v>
      </c>
      <c r="F17" s="33" t="s">
        <v>638</v>
      </c>
      <c r="G17" s="35">
        <v>0.7</v>
      </c>
      <c r="H17" s="36">
        <v>15</v>
      </c>
      <c r="I17" s="36">
        <v>14</v>
      </c>
      <c r="J17" s="28"/>
    </row>
    <row r="18" ht="24" customHeight="1" spans="1:10">
      <c r="A18" s="9"/>
      <c r="B18" s="29" t="s">
        <v>639</v>
      </c>
      <c r="C18" s="37"/>
      <c r="D18" s="31"/>
      <c r="E18" s="38"/>
      <c r="F18" s="33"/>
      <c r="G18" s="38"/>
      <c r="H18" s="36"/>
      <c r="I18" s="36"/>
      <c r="J18" s="28"/>
    </row>
    <row r="19" ht="27.95" customHeight="1" spans="1:10">
      <c r="A19" s="9"/>
      <c r="B19" s="9" t="s">
        <v>640</v>
      </c>
      <c r="C19" s="40"/>
      <c r="D19" s="31"/>
      <c r="E19" s="41"/>
      <c r="F19" s="33"/>
      <c r="G19" s="42"/>
      <c r="H19" s="36"/>
      <c r="I19" s="36"/>
      <c r="J19" s="28"/>
    </row>
    <row r="20" ht="30" customHeight="1" spans="1:10">
      <c r="A20" s="9" t="s">
        <v>641</v>
      </c>
      <c r="B20" s="9" t="s">
        <v>642</v>
      </c>
      <c r="C20" s="40"/>
      <c r="D20" s="31"/>
      <c r="E20" s="41"/>
      <c r="F20" s="33"/>
      <c r="G20" s="42"/>
      <c r="H20" s="36"/>
      <c r="I20" s="36"/>
      <c r="J20" s="28"/>
    </row>
    <row r="21" ht="39" customHeight="1" spans="1:10">
      <c r="A21" s="9"/>
      <c r="B21" s="9" t="s">
        <v>643</v>
      </c>
      <c r="C21" s="40" t="s">
        <v>800</v>
      </c>
      <c r="D21" s="31" t="s">
        <v>637</v>
      </c>
      <c r="E21" s="41" t="s">
        <v>801</v>
      </c>
      <c r="F21" s="33" t="s">
        <v>646</v>
      </c>
      <c r="G21" s="42" t="s">
        <v>801</v>
      </c>
      <c r="H21" s="36">
        <v>10</v>
      </c>
      <c r="I21" s="36">
        <v>10</v>
      </c>
      <c r="J21" s="28"/>
    </row>
    <row r="22" ht="30" customHeight="1" spans="1:10">
      <c r="A22" s="9"/>
      <c r="B22" s="9" t="s">
        <v>643</v>
      </c>
      <c r="C22" s="40" t="s">
        <v>684</v>
      </c>
      <c r="D22" s="31" t="s">
        <v>637</v>
      </c>
      <c r="E22" s="41">
        <v>0</v>
      </c>
      <c r="F22" s="33" t="s">
        <v>646</v>
      </c>
      <c r="G22" s="42" t="s">
        <v>709</v>
      </c>
      <c r="H22" s="36">
        <v>10</v>
      </c>
      <c r="I22" s="36">
        <v>10</v>
      </c>
      <c r="J22" s="28"/>
    </row>
    <row r="23" ht="30" customHeight="1" spans="1:10">
      <c r="A23" s="9"/>
      <c r="B23" s="9" t="s">
        <v>648</v>
      </c>
      <c r="C23" s="40"/>
      <c r="D23" s="31"/>
      <c r="E23" s="41"/>
      <c r="F23" s="33"/>
      <c r="G23" s="42"/>
      <c r="H23" s="36"/>
      <c r="I23" s="36"/>
      <c r="J23" s="28"/>
    </row>
    <row r="24" ht="30" customHeight="1" spans="1:10">
      <c r="A24" s="9"/>
      <c r="B24" s="43" t="s">
        <v>649</v>
      </c>
      <c r="C24" s="40"/>
      <c r="D24" s="31"/>
      <c r="E24" s="41"/>
      <c r="F24" s="33"/>
      <c r="G24" s="42"/>
      <c r="H24" s="36"/>
      <c r="I24" s="36"/>
      <c r="J24" s="28"/>
    </row>
    <row r="25" ht="39.95" customHeight="1" spans="1:10">
      <c r="A25" s="44" t="s">
        <v>654</v>
      </c>
      <c r="B25" s="45" t="s">
        <v>655</v>
      </c>
      <c r="C25" s="40" t="s">
        <v>802</v>
      </c>
      <c r="D25" s="31" t="s">
        <v>631</v>
      </c>
      <c r="E25" s="46" t="s">
        <v>698</v>
      </c>
      <c r="F25" s="46" t="s">
        <v>638</v>
      </c>
      <c r="G25" s="47">
        <v>0.9</v>
      </c>
      <c r="H25" s="36">
        <v>20</v>
      </c>
      <c r="I25" s="36">
        <v>20</v>
      </c>
      <c r="J25" s="60" t="s">
        <v>657</v>
      </c>
    </row>
    <row r="26" ht="54" customHeight="1" spans="1:10">
      <c r="A26" s="48" t="s">
        <v>658</v>
      </c>
      <c r="B26" s="48"/>
      <c r="C26" s="48"/>
      <c r="D26" s="49" t="s">
        <v>531</v>
      </c>
      <c r="E26" s="50"/>
      <c r="F26" s="50"/>
      <c r="G26" s="50"/>
      <c r="H26" s="50"/>
      <c r="I26" s="61"/>
      <c r="J26" s="62" t="s">
        <v>659</v>
      </c>
    </row>
    <row r="27" ht="25.5" customHeight="1" spans="1:10">
      <c r="A27" s="51" t="s">
        <v>660</v>
      </c>
      <c r="B27" s="51"/>
      <c r="C27" s="51"/>
      <c r="D27" s="51"/>
      <c r="E27" s="51"/>
      <c r="F27" s="51"/>
      <c r="G27" s="51"/>
      <c r="H27" s="51">
        <v>100</v>
      </c>
      <c r="I27" s="63">
        <f>SUM(I7,I15:I25)</f>
        <v>96</v>
      </c>
      <c r="J27" s="64" t="s">
        <v>661</v>
      </c>
    </row>
    <row r="28" ht="16.9" customHeight="1"/>
    <row r="29" ht="28.9" customHeight="1" spans="1:10">
      <c r="A29" s="52" t="s">
        <v>662</v>
      </c>
      <c r="B29" s="53"/>
      <c r="C29" s="53"/>
      <c r="D29" s="53"/>
      <c r="E29" s="53"/>
      <c r="F29" s="53"/>
      <c r="G29" s="53"/>
      <c r="H29" s="53"/>
      <c r="I29" s="53"/>
      <c r="J29" s="65"/>
    </row>
    <row r="30" ht="27" customHeight="1" spans="1:10">
      <c r="A30" s="54" t="s">
        <v>663</v>
      </c>
      <c r="B30" s="54"/>
      <c r="C30" s="54"/>
      <c r="D30" s="54"/>
      <c r="E30" s="54"/>
      <c r="F30" s="54"/>
      <c r="G30" s="54"/>
      <c r="H30" s="54"/>
      <c r="I30" s="54"/>
      <c r="J30" s="54"/>
    </row>
    <row r="31" ht="19.15" customHeight="1" spans="1:10">
      <c r="A31" s="54" t="s">
        <v>664</v>
      </c>
      <c r="B31" s="54"/>
      <c r="C31" s="54"/>
      <c r="D31" s="54"/>
      <c r="E31" s="54"/>
      <c r="F31" s="54"/>
      <c r="G31" s="54"/>
      <c r="H31" s="54"/>
      <c r="I31" s="54"/>
      <c r="J31" s="54"/>
    </row>
    <row r="32" ht="18" customHeight="1" spans="1:10">
      <c r="A32" s="54" t="s">
        <v>665</v>
      </c>
      <c r="B32" s="54"/>
      <c r="C32" s="54"/>
      <c r="D32" s="54"/>
      <c r="E32" s="54"/>
      <c r="F32" s="54"/>
      <c r="G32" s="54"/>
      <c r="H32" s="54"/>
      <c r="I32" s="54"/>
      <c r="J32" s="54"/>
    </row>
    <row r="33" ht="18" customHeight="1" spans="1:10">
      <c r="A33" s="54" t="s">
        <v>666</v>
      </c>
      <c r="B33" s="54"/>
      <c r="C33" s="54"/>
      <c r="D33" s="54"/>
      <c r="E33" s="54"/>
      <c r="F33" s="54"/>
      <c r="G33" s="54"/>
      <c r="H33" s="54"/>
      <c r="I33" s="54"/>
      <c r="J33" s="54"/>
    </row>
    <row r="34" s="4" customFormat="1" ht="18" customHeight="1" spans="1:10">
      <c r="A34" s="55" t="s">
        <v>667</v>
      </c>
      <c r="B34" s="55"/>
      <c r="C34" s="55"/>
      <c r="D34" s="55"/>
      <c r="E34" s="55"/>
      <c r="F34" s="55"/>
      <c r="G34" s="55"/>
      <c r="H34" s="55"/>
      <c r="I34" s="55"/>
      <c r="J34" s="55"/>
    </row>
    <row r="35" ht="24" customHeight="1" spans="1:10">
      <c r="A35" s="54" t="s">
        <v>668</v>
      </c>
      <c r="B35" s="54"/>
      <c r="C35" s="54"/>
      <c r="D35" s="54"/>
      <c r="E35" s="54"/>
      <c r="F35" s="54"/>
      <c r="G35" s="54"/>
      <c r="H35" s="54"/>
      <c r="I35" s="54"/>
      <c r="J35" s="54"/>
    </row>
    <row r="36" ht="24" customHeight="1" spans="1:10">
      <c r="A36" s="54" t="s">
        <v>669</v>
      </c>
      <c r="B36" s="54"/>
      <c r="C36" s="54"/>
      <c r="D36" s="54"/>
      <c r="E36" s="54"/>
      <c r="F36" s="54"/>
      <c r="G36" s="54"/>
      <c r="H36" s="54"/>
      <c r="I36" s="54"/>
      <c r="J36" s="54"/>
    </row>
    <row r="37" ht="24" customHeight="1" spans="1:10">
      <c r="A37" s="54" t="s">
        <v>670</v>
      </c>
      <c r="B37" s="54"/>
      <c r="C37" s="54"/>
      <c r="D37" s="54"/>
      <c r="E37" s="54"/>
      <c r="F37" s="54"/>
      <c r="G37" s="54"/>
      <c r="H37" s="54"/>
      <c r="I37" s="54"/>
      <c r="J37" s="54"/>
    </row>
    <row r="38" ht="14.25" spans="1:10">
      <c r="A38" s="56"/>
      <c r="B38" s="56"/>
      <c r="C38" s="56"/>
      <c r="D38" s="56"/>
      <c r="E38" s="56"/>
      <c r="F38" s="56"/>
      <c r="G38" s="56"/>
      <c r="H38" s="56"/>
      <c r="I38" s="56"/>
      <c r="J38"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38:J38"/>
    <mergeCell ref="A11:A12"/>
    <mergeCell ref="A15:A19"/>
    <mergeCell ref="A20:A24"/>
    <mergeCell ref="G13:G14"/>
    <mergeCell ref="H13:H14"/>
    <mergeCell ref="I13:I14"/>
    <mergeCell ref="J13:J14"/>
    <mergeCell ref="A6:B10"/>
  </mergeCells>
  <dataValidations count="2">
    <dataValidation type="list" allowBlank="1" showInputMessage="1" sqref="D25 D15:D19 D21:D22">
      <formula1>"＝,＞,＜,≥,≤"</formula1>
    </dataValidation>
    <dataValidation type="list" allowBlank="1" showInputMessage="1" sqref="J27">
      <formula1>"优,良,中,差"</formula1>
    </dataValidation>
  </dataValidations>
  <pageMargins left="0.751388888888889" right="0.751388888888889" top="1" bottom="1" header="0.5" footer="0.5"/>
  <pageSetup paperSize="9" scale="6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workbookViewId="0">
      <selection activeCell="I24" sqref="I24"/>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803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3400000</v>
      </c>
      <c r="F7" s="11">
        <f t="shared" si="0"/>
        <v>3400000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3400000</v>
      </c>
      <c r="F8" s="15">
        <v>3400000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804</v>
      </c>
      <c r="C12" s="19"/>
      <c r="D12" s="19"/>
      <c r="E12" s="20"/>
      <c r="F12" s="21" t="s">
        <v>805</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806</v>
      </c>
      <c r="D15" s="31" t="s">
        <v>631</v>
      </c>
      <c r="E15" s="32">
        <v>6</v>
      </c>
      <c r="F15" s="33" t="s">
        <v>807</v>
      </c>
      <c r="G15" s="34">
        <v>6.01</v>
      </c>
      <c r="H15" s="32">
        <v>40</v>
      </c>
      <c r="I15" s="32">
        <v>40</v>
      </c>
      <c r="J15" s="59"/>
    </row>
    <row r="16" ht="24.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36"/>
      <c r="J17" s="28"/>
    </row>
    <row r="18" ht="27.95" customHeight="1" spans="1:10">
      <c r="A18" s="9"/>
      <c r="B18" s="9" t="s">
        <v>640</v>
      </c>
      <c r="C18" s="40"/>
      <c r="D18" s="31"/>
      <c r="E18" s="41"/>
      <c r="F18" s="33"/>
      <c r="G18" s="42"/>
      <c r="H18" s="36"/>
      <c r="I18" s="36"/>
      <c r="J18" s="28"/>
    </row>
    <row r="19" ht="30" customHeight="1" spans="1:10">
      <c r="A19" s="9" t="s">
        <v>641</v>
      </c>
      <c r="B19" s="9" t="s">
        <v>642</v>
      </c>
      <c r="C19" s="40"/>
      <c r="D19" s="31"/>
      <c r="E19" s="41"/>
      <c r="F19" s="33"/>
      <c r="G19" s="42"/>
      <c r="H19" s="36"/>
      <c r="I19" s="36"/>
      <c r="J19" s="28"/>
    </row>
    <row r="20" ht="39" customHeight="1" spans="1:10">
      <c r="A20" s="9"/>
      <c r="B20" s="9" t="s">
        <v>643</v>
      </c>
      <c r="C20" s="30" t="s">
        <v>808</v>
      </c>
      <c r="D20" s="31" t="s">
        <v>637</v>
      </c>
      <c r="E20" s="34" t="s">
        <v>809</v>
      </c>
      <c r="F20" s="33" t="s">
        <v>646</v>
      </c>
      <c r="G20" s="42" t="s">
        <v>801</v>
      </c>
      <c r="H20" s="36">
        <v>15</v>
      </c>
      <c r="I20" s="36">
        <v>13</v>
      </c>
      <c r="J20" s="28"/>
    </row>
    <row r="21" ht="30" customHeight="1" spans="1:10">
      <c r="A21" s="9"/>
      <c r="B21" s="9" t="s">
        <v>643</v>
      </c>
      <c r="C21" s="40" t="s">
        <v>684</v>
      </c>
      <c r="D21" s="31" t="s">
        <v>637</v>
      </c>
      <c r="E21" s="41">
        <v>0</v>
      </c>
      <c r="F21" s="33" t="s">
        <v>646</v>
      </c>
      <c r="G21" s="42" t="s">
        <v>709</v>
      </c>
      <c r="H21" s="36">
        <v>15</v>
      </c>
      <c r="I21" s="36">
        <v>15</v>
      </c>
      <c r="J21" s="28"/>
    </row>
    <row r="22" ht="30" customHeight="1" spans="1:10">
      <c r="A22" s="9"/>
      <c r="B22" s="9" t="s">
        <v>648</v>
      </c>
      <c r="C22" s="40"/>
      <c r="D22" s="31"/>
      <c r="E22" s="41"/>
      <c r="F22" s="33"/>
      <c r="G22" s="42"/>
      <c r="H22" s="36"/>
      <c r="I22" s="36"/>
      <c r="J22" s="28"/>
    </row>
    <row r="23" ht="30" customHeight="1" spans="1:10">
      <c r="A23" s="9"/>
      <c r="B23" s="43" t="s">
        <v>649</v>
      </c>
      <c r="C23" s="40"/>
      <c r="D23" s="31"/>
      <c r="E23" s="41"/>
      <c r="F23" s="33"/>
      <c r="G23" s="42"/>
      <c r="H23" s="36"/>
      <c r="I23" s="36"/>
      <c r="J23" s="28"/>
    </row>
    <row r="24" ht="39.95" customHeight="1" spans="1:10">
      <c r="A24" s="44" t="s">
        <v>654</v>
      </c>
      <c r="B24" s="45" t="s">
        <v>655</v>
      </c>
      <c r="C24" s="40" t="s">
        <v>810</v>
      </c>
      <c r="D24" s="31" t="s">
        <v>631</v>
      </c>
      <c r="E24" s="46" t="s">
        <v>698</v>
      </c>
      <c r="F24" s="46" t="s">
        <v>638</v>
      </c>
      <c r="G24" s="47">
        <v>0.9</v>
      </c>
      <c r="H24" s="36">
        <v>20</v>
      </c>
      <c r="I24" s="36">
        <v>18</v>
      </c>
      <c r="J24" s="60" t="s">
        <v>657</v>
      </c>
    </row>
    <row r="25" ht="54" customHeight="1" spans="1:10">
      <c r="A25" s="48" t="s">
        <v>658</v>
      </c>
      <c r="B25" s="48"/>
      <c r="C25" s="48"/>
      <c r="D25" s="49" t="s">
        <v>531</v>
      </c>
      <c r="E25" s="50"/>
      <c r="F25" s="50"/>
      <c r="G25" s="50"/>
      <c r="H25" s="50"/>
      <c r="I25" s="61"/>
      <c r="J25" s="62" t="s">
        <v>659</v>
      </c>
    </row>
    <row r="26" ht="25.5" customHeight="1" spans="1:10">
      <c r="A26" s="51" t="s">
        <v>660</v>
      </c>
      <c r="B26" s="51"/>
      <c r="C26" s="51"/>
      <c r="D26" s="51"/>
      <c r="E26" s="51"/>
      <c r="F26" s="51"/>
      <c r="G26" s="51"/>
      <c r="H26" s="51">
        <v>100</v>
      </c>
      <c r="I26" s="63">
        <f>SUM(I7,I15:I24)</f>
        <v>96</v>
      </c>
      <c r="J26" s="64" t="s">
        <v>661</v>
      </c>
    </row>
    <row r="27" ht="16.9" customHeight="1"/>
    <row r="28" ht="28.9" customHeight="1" spans="1:10">
      <c r="A28" s="52" t="s">
        <v>662</v>
      </c>
      <c r="B28" s="53"/>
      <c r="C28" s="53"/>
      <c r="D28" s="53"/>
      <c r="E28" s="53"/>
      <c r="F28" s="53"/>
      <c r="G28" s="53"/>
      <c r="H28" s="53"/>
      <c r="I28" s="53"/>
      <c r="J28" s="65"/>
    </row>
    <row r="29" ht="27" customHeight="1" spans="1:10">
      <c r="A29" s="54" t="s">
        <v>663</v>
      </c>
      <c r="B29" s="54"/>
      <c r="C29" s="54"/>
      <c r="D29" s="54"/>
      <c r="E29" s="54"/>
      <c r="F29" s="54"/>
      <c r="G29" s="54"/>
      <c r="H29" s="54"/>
      <c r="I29" s="54"/>
      <c r="J29" s="54"/>
    </row>
    <row r="30" ht="19.15" customHeight="1" spans="1:10">
      <c r="A30" s="54" t="s">
        <v>664</v>
      </c>
      <c r="B30" s="54"/>
      <c r="C30" s="54"/>
      <c r="D30" s="54"/>
      <c r="E30" s="54"/>
      <c r="F30" s="54"/>
      <c r="G30" s="54"/>
      <c r="H30" s="54"/>
      <c r="I30" s="54"/>
      <c r="J30" s="54"/>
    </row>
    <row r="31" ht="18" customHeight="1" spans="1:10">
      <c r="A31" s="54" t="s">
        <v>665</v>
      </c>
      <c r="B31" s="54"/>
      <c r="C31" s="54"/>
      <c r="D31" s="54"/>
      <c r="E31" s="54"/>
      <c r="F31" s="54"/>
      <c r="G31" s="54"/>
      <c r="H31" s="54"/>
      <c r="I31" s="54"/>
      <c r="J31" s="54"/>
    </row>
    <row r="32" ht="18" customHeight="1" spans="1:10">
      <c r="A32" s="54" t="s">
        <v>666</v>
      </c>
      <c r="B32" s="54"/>
      <c r="C32" s="54"/>
      <c r="D32" s="54"/>
      <c r="E32" s="54"/>
      <c r="F32" s="54"/>
      <c r="G32" s="54"/>
      <c r="H32" s="54"/>
      <c r="I32" s="54"/>
      <c r="J32" s="54"/>
    </row>
    <row r="33" s="4" customFormat="1" ht="18" customHeight="1" spans="1:10">
      <c r="A33" s="55" t="s">
        <v>667</v>
      </c>
      <c r="B33" s="55"/>
      <c r="C33" s="55"/>
      <c r="D33" s="55"/>
      <c r="E33" s="55"/>
      <c r="F33" s="55"/>
      <c r="G33" s="55"/>
      <c r="H33" s="55"/>
      <c r="I33" s="55"/>
      <c r="J33" s="55"/>
    </row>
    <row r="34" ht="24" customHeight="1" spans="1:10">
      <c r="A34" s="54" t="s">
        <v>668</v>
      </c>
      <c r="B34" s="54"/>
      <c r="C34" s="54"/>
      <c r="D34" s="54"/>
      <c r="E34" s="54"/>
      <c r="F34" s="54"/>
      <c r="G34" s="54"/>
      <c r="H34" s="54"/>
      <c r="I34" s="54"/>
      <c r="J34" s="54"/>
    </row>
    <row r="35" ht="24" customHeight="1" spans="1:10">
      <c r="A35" s="54" t="s">
        <v>669</v>
      </c>
      <c r="B35" s="54"/>
      <c r="C35" s="54"/>
      <c r="D35" s="54"/>
      <c r="E35" s="54"/>
      <c r="F35" s="54"/>
      <c r="G35" s="54"/>
      <c r="H35" s="54"/>
      <c r="I35" s="54"/>
      <c r="J35" s="54"/>
    </row>
    <row r="36" ht="24" customHeight="1" spans="1:10">
      <c r="A36" s="54" t="s">
        <v>670</v>
      </c>
      <c r="B36" s="54"/>
      <c r="C36" s="54"/>
      <c r="D36" s="54"/>
      <c r="E36" s="54"/>
      <c r="F36" s="54"/>
      <c r="G36" s="54"/>
      <c r="H36" s="54"/>
      <c r="I36" s="54"/>
      <c r="J36" s="54"/>
    </row>
    <row r="37" ht="14.25" spans="1:10">
      <c r="A37" s="56"/>
      <c r="B37" s="56"/>
      <c r="C37" s="56"/>
      <c r="D37" s="56"/>
      <c r="E37" s="56"/>
      <c r="F37" s="56"/>
      <c r="G37" s="56"/>
      <c r="H37" s="56"/>
      <c r="I37" s="56"/>
      <c r="J37"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8"/>
    <mergeCell ref="A19:A23"/>
    <mergeCell ref="G13:G14"/>
    <mergeCell ref="H13:H14"/>
    <mergeCell ref="I13:I14"/>
    <mergeCell ref="J13:J14"/>
    <mergeCell ref="A6:B10"/>
  </mergeCells>
  <dataValidations count="2">
    <dataValidation type="list" allowBlank="1" showInputMessage="1" sqref="D24 D15:D18 D20:D21">
      <formula1>"＝,＞,＜,≥,≤"</formula1>
    </dataValidation>
    <dataValidation type="list" allowBlank="1" showInputMessage="1" sqref="J26">
      <formula1>"优,良,中,差"</formula1>
    </dataValidation>
  </dataValidations>
  <pageMargins left="0.751388888888889" right="0.751388888888889" top="1" bottom="1" header="0.5" footer="0.5"/>
  <pageSetup paperSize="9" scale="67"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C20" sqref="C20:I20"/>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811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1000000</v>
      </c>
      <c r="F7" s="11">
        <f t="shared" si="0"/>
        <v>1000000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1000000</v>
      </c>
      <c r="F8" s="15">
        <v>1000000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812</v>
      </c>
      <c r="C12" s="19"/>
      <c r="D12" s="19"/>
      <c r="E12" s="20"/>
      <c r="F12" s="21" t="s">
        <v>813</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814</v>
      </c>
      <c r="D15" s="31" t="s">
        <v>637</v>
      </c>
      <c r="E15" s="32">
        <v>5</v>
      </c>
      <c r="F15" s="33" t="s">
        <v>815</v>
      </c>
      <c r="G15" s="34" t="s">
        <v>816</v>
      </c>
      <c r="H15" s="32">
        <v>50</v>
      </c>
      <c r="I15" s="32">
        <v>50</v>
      </c>
      <c r="J15" s="59"/>
    </row>
    <row r="16" ht="24.95"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36"/>
      <c r="J17" s="28"/>
    </row>
    <row r="18" ht="27.95" customHeight="1" spans="1:10">
      <c r="A18" s="9"/>
      <c r="B18" s="9" t="s">
        <v>640</v>
      </c>
      <c r="C18" s="40"/>
      <c r="D18" s="31"/>
      <c r="E18" s="41"/>
      <c r="F18" s="33"/>
      <c r="G18" s="42"/>
      <c r="H18" s="36"/>
      <c r="I18" s="36"/>
      <c r="J18" s="28"/>
    </row>
    <row r="19" ht="30" customHeight="1" spans="1:10">
      <c r="A19" s="9" t="s">
        <v>641</v>
      </c>
      <c r="B19" s="9" t="s">
        <v>642</v>
      </c>
      <c r="C19" s="40"/>
      <c r="D19" s="31"/>
      <c r="E19" s="41"/>
      <c r="F19" s="33"/>
      <c r="G19" s="42"/>
      <c r="H19" s="36"/>
      <c r="I19" s="36"/>
      <c r="J19" s="28"/>
    </row>
    <row r="20" ht="30" customHeight="1" spans="1:10">
      <c r="A20" s="9"/>
      <c r="B20" s="9" t="s">
        <v>643</v>
      </c>
      <c r="C20" s="40" t="s">
        <v>684</v>
      </c>
      <c r="D20" s="31" t="s">
        <v>637</v>
      </c>
      <c r="E20" s="41">
        <v>0</v>
      </c>
      <c r="F20" s="33" t="s">
        <v>646</v>
      </c>
      <c r="G20" s="42" t="s">
        <v>709</v>
      </c>
      <c r="H20" s="36">
        <v>20</v>
      </c>
      <c r="I20" s="36">
        <v>18</v>
      </c>
      <c r="J20" s="28"/>
    </row>
    <row r="21" ht="30" customHeight="1" spans="1:10">
      <c r="A21" s="9"/>
      <c r="B21" s="9" t="s">
        <v>648</v>
      </c>
      <c r="C21" s="40"/>
      <c r="D21" s="31"/>
      <c r="E21" s="41"/>
      <c r="F21" s="33"/>
      <c r="G21" s="42"/>
      <c r="H21" s="36"/>
      <c r="I21" s="36"/>
      <c r="J21" s="28"/>
    </row>
    <row r="22" ht="30" customHeight="1" spans="1:10">
      <c r="A22" s="9"/>
      <c r="B22" s="43" t="s">
        <v>649</v>
      </c>
      <c r="C22" s="40"/>
      <c r="D22" s="31"/>
      <c r="E22" s="41"/>
      <c r="F22" s="33"/>
      <c r="G22" s="42"/>
      <c r="H22" s="36"/>
      <c r="I22" s="36"/>
      <c r="J22" s="28"/>
    </row>
    <row r="23" ht="39.95" customHeight="1" spans="1:10">
      <c r="A23" s="44" t="s">
        <v>654</v>
      </c>
      <c r="B23" s="45" t="s">
        <v>655</v>
      </c>
      <c r="C23" s="40" t="s">
        <v>817</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topLeftCell="A4" workbookViewId="0">
      <selection activeCell="I24" sqref="I24"/>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818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1000000</v>
      </c>
      <c r="F7" s="11">
        <f t="shared" si="0"/>
        <v>1000000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1000000</v>
      </c>
      <c r="F8" s="15">
        <v>1000000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819</v>
      </c>
      <c r="C12" s="19"/>
      <c r="D12" s="19"/>
      <c r="E12" s="20"/>
      <c r="F12" s="21" t="s">
        <v>819</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820</v>
      </c>
      <c r="D15" s="31" t="s">
        <v>631</v>
      </c>
      <c r="E15" s="32">
        <v>18</v>
      </c>
      <c r="F15" s="33" t="s">
        <v>703</v>
      </c>
      <c r="G15" s="34" t="s">
        <v>821</v>
      </c>
      <c r="H15" s="32">
        <v>20</v>
      </c>
      <c r="I15" s="32">
        <v>18</v>
      </c>
      <c r="J15" s="59"/>
    </row>
    <row r="16" ht="30" customHeight="1" spans="1:10">
      <c r="A16" s="9"/>
      <c r="B16" s="29" t="s">
        <v>629</v>
      </c>
      <c r="C16" s="30" t="s">
        <v>822</v>
      </c>
      <c r="D16" s="31" t="s">
        <v>631</v>
      </c>
      <c r="E16" s="32">
        <v>4</v>
      </c>
      <c r="F16" s="33" t="s">
        <v>823</v>
      </c>
      <c r="G16" s="68" t="s">
        <v>824</v>
      </c>
      <c r="H16" s="66">
        <v>20</v>
      </c>
      <c r="I16" s="66">
        <v>19</v>
      </c>
      <c r="J16" s="59"/>
    </row>
    <row r="17" ht="24.95" customHeight="1" spans="1:10">
      <c r="A17" s="9"/>
      <c r="B17" s="29" t="s">
        <v>635</v>
      </c>
      <c r="C17" s="30"/>
      <c r="D17" s="31"/>
      <c r="E17" s="34"/>
      <c r="F17" s="33"/>
      <c r="G17" s="35"/>
      <c r="H17" s="36"/>
      <c r="I17" s="36"/>
      <c r="J17" s="28"/>
    </row>
    <row r="18" ht="24" customHeight="1" spans="1:10">
      <c r="A18" s="9"/>
      <c r="B18" s="29" t="s">
        <v>639</v>
      </c>
      <c r="C18" s="37"/>
      <c r="D18" s="31"/>
      <c r="E18" s="38"/>
      <c r="F18" s="33"/>
      <c r="G18" s="38"/>
      <c r="H18" s="36"/>
      <c r="I18" s="36"/>
      <c r="J18" s="28"/>
    </row>
    <row r="19" ht="27.95" customHeight="1" spans="1:10">
      <c r="A19" s="9"/>
      <c r="B19" s="9" t="s">
        <v>640</v>
      </c>
      <c r="C19" s="40"/>
      <c r="D19" s="31"/>
      <c r="E19" s="41"/>
      <c r="F19" s="33"/>
      <c r="G19" s="42"/>
      <c r="H19" s="36"/>
      <c r="I19" s="36"/>
      <c r="J19" s="28"/>
    </row>
    <row r="20" ht="30" customHeight="1" spans="1:10">
      <c r="A20" s="9" t="s">
        <v>641</v>
      </c>
      <c r="B20" s="9" t="s">
        <v>642</v>
      </c>
      <c r="C20" s="40" t="s">
        <v>825</v>
      </c>
      <c r="D20" s="31" t="s">
        <v>680</v>
      </c>
      <c r="E20" s="69">
        <v>20</v>
      </c>
      <c r="F20" s="33" t="s">
        <v>638</v>
      </c>
      <c r="G20" s="35" t="s">
        <v>826</v>
      </c>
      <c r="H20" s="36">
        <v>15</v>
      </c>
      <c r="I20" s="36">
        <v>15</v>
      </c>
      <c r="J20" s="28"/>
    </row>
    <row r="21" ht="30" customHeight="1" spans="1:10">
      <c r="A21" s="9"/>
      <c r="B21" s="9" t="s">
        <v>643</v>
      </c>
      <c r="C21" s="40" t="s">
        <v>827</v>
      </c>
      <c r="D21" s="31" t="s">
        <v>637</v>
      </c>
      <c r="E21" s="41">
        <v>100</v>
      </c>
      <c r="F21" s="33" t="s">
        <v>638</v>
      </c>
      <c r="G21" s="35">
        <v>1</v>
      </c>
      <c r="H21" s="36">
        <v>15</v>
      </c>
      <c r="I21" s="36">
        <v>15</v>
      </c>
      <c r="J21" s="28"/>
    </row>
    <row r="22" ht="30" customHeight="1" spans="1:10">
      <c r="A22" s="9"/>
      <c r="B22" s="9" t="s">
        <v>648</v>
      </c>
      <c r="C22" s="40"/>
      <c r="D22" s="31"/>
      <c r="E22" s="41"/>
      <c r="F22" s="33"/>
      <c r="G22" s="42"/>
      <c r="H22" s="36"/>
      <c r="I22" s="36"/>
      <c r="J22" s="28"/>
    </row>
    <row r="23" ht="30" customHeight="1" spans="1:10">
      <c r="A23" s="9"/>
      <c r="B23" s="43" t="s">
        <v>649</v>
      </c>
      <c r="C23" s="40"/>
      <c r="D23" s="31"/>
      <c r="E23" s="41"/>
      <c r="F23" s="33"/>
      <c r="G23" s="42"/>
      <c r="H23" s="36"/>
      <c r="I23" s="36"/>
      <c r="J23" s="28"/>
    </row>
    <row r="24" ht="39.95" customHeight="1" spans="1:10">
      <c r="A24" s="44" t="s">
        <v>654</v>
      </c>
      <c r="B24" s="45" t="s">
        <v>655</v>
      </c>
      <c r="C24" s="40" t="s">
        <v>828</v>
      </c>
      <c r="D24" s="31" t="s">
        <v>631</v>
      </c>
      <c r="E24" s="46" t="s">
        <v>686</v>
      </c>
      <c r="F24" s="46" t="s">
        <v>638</v>
      </c>
      <c r="G24" s="47">
        <v>0.85</v>
      </c>
      <c r="H24" s="36">
        <v>20</v>
      </c>
      <c r="I24" s="36">
        <v>18</v>
      </c>
      <c r="J24" s="60" t="s">
        <v>657</v>
      </c>
    </row>
    <row r="25" ht="54" customHeight="1" spans="1:10">
      <c r="A25" s="48" t="s">
        <v>658</v>
      </c>
      <c r="B25" s="48"/>
      <c r="C25" s="48"/>
      <c r="D25" s="49" t="s">
        <v>531</v>
      </c>
      <c r="E25" s="50"/>
      <c r="F25" s="50"/>
      <c r="G25" s="50"/>
      <c r="H25" s="50"/>
      <c r="I25" s="61"/>
      <c r="J25" s="62" t="s">
        <v>659</v>
      </c>
    </row>
    <row r="26" ht="25.5" customHeight="1" spans="1:10">
      <c r="A26" s="51" t="s">
        <v>660</v>
      </c>
      <c r="B26" s="51"/>
      <c r="C26" s="51"/>
      <c r="D26" s="51"/>
      <c r="E26" s="51"/>
      <c r="F26" s="51"/>
      <c r="G26" s="51"/>
      <c r="H26" s="51">
        <v>100</v>
      </c>
      <c r="I26" s="63">
        <f>SUM(I7,I15:I24)</f>
        <v>95</v>
      </c>
      <c r="J26" s="64" t="s">
        <v>661</v>
      </c>
    </row>
    <row r="27" ht="16.9" customHeight="1"/>
    <row r="28" ht="28.9" customHeight="1" spans="1:10">
      <c r="A28" s="52" t="s">
        <v>662</v>
      </c>
      <c r="B28" s="53"/>
      <c r="C28" s="53"/>
      <c r="D28" s="53"/>
      <c r="E28" s="53"/>
      <c r="F28" s="53"/>
      <c r="G28" s="53"/>
      <c r="H28" s="53"/>
      <c r="I28" s="53"/>
      <c r="J28" s="65"/>
    </row>
    <row r="29" ht="27" customHeight="1" spans="1:10">
      <c r="A29" s="54" t="s">
        <v>663</v>
      </c>
      <c r="B29" s="54"/>
      <c r="C29" s="54"/>
      <c r="D29" s="54"/>
      <c r="E29" s="54"/>
      <c r="F29" s="54"/>
      <c r="G29" s="54"/>
      <c r="H29" s="54"/>
      <c r="I29" s="54"/>
      <c r="J29" s="54"/>
    </row>
    <row r="30" ht="19.15" customHeight="1" spans="1:10">
      <c r="A30" s="54" t="s">
        <v>664</v>
      </c>
      <c r="B30" s="54"/>
      <c r="C30" s="54"/>
      <c r="D30" s="54"/>
      <c r="E30" s="54"/>
      <c r="F30" s="54"/>
      <c r="G30" s="54"/>
      <c r="H30" s="54"/>
      <c r="I30" s="54"/>
      <c r="J30" s="54"/>
    </row>
    <row r="31" ht="18" customHeight="1" spans="1:10">
      <c r="A31" s="54" t="s">
        <v>665</v>
      </c>
      <c r="B31" s="54"/>
      <c r="C31" s="54"/>
      <c r="D31" s="54"/>
      <c r="E31" s="54"/>
      <c r="F31" s="54"/>
      <c r="G31" s="54"/>
      <c r="H31" s="54"/>
      <c r="I31" s="54"/>
      <c r="J31" s="54"/>
    </row>
    <row r="32" ht="18" customHeight="1" spans="1:10">
      <c r="A32" s="54" t="s">
        <v>666</v>
      </c>
      <c r="B32" s="54"/>
      <c r="C32" s="54"/>
      <c r="D32" s="54"/>
      <c r="E32" s="54"/>
      <c r="F32" s="54"/>
      <c r="G32" s="54"/>
      <c r="H32" s="54"/>
      <c r="I32" s="54"/>
      <c r="J32" s="54"/>
    </row>
    <row r="33" s="4" customFormat="1" ht="18" customHeight="1" spans="1:10">
      <c r="A33" s="55" t="s">
        <v>667</v>
      </c>
      <c r="B33" s="55"/>
      <c r="C33" s="55"/>
      <c r="D33" s="55"/>
      <c r="E33" s="55"/>
      <c r="F33" s="55"/>
      <c r="G33" s="55"/>
      <c r="H33" s="55"/>
      <c r="I33" s="55"/>
      <c r="J33" s="55"/>
    </row>
    <row r="34" ht="24" customHeight="1" spans="1:10">
      <c r="A34" s="54" t="s">
        <v>668</v>
      </c>
      <c r="B34" s="54"/>
      <c r="C34" s="54"/>
      <c r="D34" s="54"/>
      <c r="E34" s="54"/>
      <c r="F34" s="54"/>
      <c r="G34" s="54"/>
      <c r="H34" s="54"/>
      <c r="I34" s="54"/>
      <c r="J34" s="54"/>
    </row>
    <row r="35" ht="24" customHeight="1" spans="1:10">
      <c r="A35" s="54" t="s">
        <v>669</v>
      </c>
      <c r="B35" s="54"/>
      <c r="C35" s="54"/>
      <c r="D35" s="54"/>
      <c r="E35" s="54"/>
      <c r="F35" s="54"/>
      <c r="G35" s="54"/>
      <c r="H35" s="54"/>
      <c r="I35" s="54"/>
      <c r="J35" s="54"/>
    </row>
    <row r="36" ht="24" customHeight="1" spans="1:10">
      <c r="A36" s="54" t="s">
        <v>670</v>
      </c>
      <c r="B36" s="54"/>
      <c r="C36" s="54"/>
      <c r="D36" s="54"/>
      <c r="E36" s="54"/>
      <c r="F36" s="54"/>
      <c r="G36" s="54"/>
      <c r="H36" s="54"/>
      <c r="I36" s="54"/>
      <c r="J36" s="54"/>
    </row>
    <row r="37" ht="14.25" spans="1:10">
      <c r="A37" s="56"/>
      <c r="B37" s="56"/>
      <c r="C37" s="56"/>
      <c r="D37" s="56"/>
      <c r="E37" s="56"/>
      <c r="F37" s="56"/>
      <c r="G37" s="56"/>
      <c r="H37" s="56"/>
      <c r="I37" s="56"/>
      <c r="J37"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24 D15:D21">
      <formula1>"＝,＞,＜,≥,≤"</formula1>
    </dataValidation>
    <dataValidation type="list" allowBlank="1" showInputMessage="1" sqref="J26">
      <formula1>"优,良,中,差"</formula1>
    </dataValidation>
  </dataValidations>
  <pageMargins left="0.751388888888889" right="0.751388888888889" top="1" bottom="1" header="0.5" footer="0.5"/>
  <pageSetup paperSize="9" scale="67"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abSelected="1" workbookViewId="0">
      <selection activeCell="E9" sqref="E9"/>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829</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1453320.73</v>
      </c>
      <c r="F7" s="11">
        <f t="shared" si="0"/>
        <v>1453320.73</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1453320.73</v>
      </c>
      <c r="F8" s="15">
        <v>1453320.73</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830</v>
      </c>
      <c r="C12" s="19"/>
      <c r="D12" s="19"/>
      <c r="E12" s="20"/>
      <c r="F12" s="21" t="s">
        <v>830</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831</v>
      </c>
      <c r="D15" s="31" t="s">
        <v>637</v>
      </c>
      <c r="E15" s="32">
        <v>1</v>
      </c>
      <c r="F15" s="33" t="s">
        <v>703</v>
      </c>
      <c r="G15" s="32">
        <v>1</v>
      </c>
      <c r="H15" s="32">
        <v>30</v>
      </c>
      <c r="I15" s="32">
        <v>28</v>
      </c>
      <c r="J15" s="59"/>
    </row>
    <row r="16" ht="30.95" customHeight="1" spans="1:10">
      <c r="A16" s="9"/>
      <c r="B16" s="29" t="s">
        <v>635</v>
      </c>
      <c r="C16" s="30" t="s">
        <v>786</v>
      </c>
      <c r="D16" s="31" t="s">
        <v>631</v>
      </c>
      <c r="E16" s="34">
        <v>95</v>
      </c>
      <c r="F16" s="33" t="s">
        <v>638</v>
      </c>
      <c r="G16" s="35">
        <v>0.95</v>
      </c>
      <c r="H16" s="36">
        <v>20</v>
      </c>
      <c r="I16" s="36">
        <v>20</v>
      </c>
      <c r="J16" s="28"/>
    </row>
    <row r="17" ht="24" customHeight="1" spans="1:10">
      <c r="A17" s="9"/>
      <c r="B17" s="29" t="s">
        <v>639</v>
      </c>
      <c r="C17" s="37"/>
      <c r="D17" s="31"/>
      <c r="E17" s="38"/>
      <c r="F17" s="33"/>
      <c r="G17" s="38"/>
      <c r="H17" s="36"/>
      <c r="I17" s="67"/>
      <c r="J17" s="28"/>
    </row>
    <row r="18" ht="27.95" customHeight="1" spans="1:10">
      <c r="A18" s="9"/>
      <c r="B18" s="9" t="s">
        <v>640</v>
      </c>
      <c r="C18" s="40"/>
      <c r="D18" s="31"/>
      <c r="E18" s="41"/>
      <c r="F18" s="33"/>
      <c r="G18" s="42"/>
      <c r="H18" s="36"/>
      <c r="I18" s="67"/>
      <c r="J18" s="28"/>
    </row>
    <row r="19" ht="30" customHeight="1" spans="1:10">
      <c r="A19" s="9" t="s">
        <v>641</v>
      </c>
      <c r="B19" s="9" t="s">
        <v>642</v>
      </c>
      <c r="C19" s="40"/>
      <c r="D19" s="31"/>
      <c r="E19" s="41"/>
      <c r="F19" s="33"/>
      <c r="G19" s="42"/>
      <c r="H19" s="36"/>
      <c r="I19" s="67"/>
      <c r="J19" s="28"/>
    </row>
    <row r="20" ht="30" customHeight="1" spans="1:10">
      <c r="A20" s="9"/>
      <c r="B20" s="9" t="s">
        <v>643</v>
      </c>
      <c r="C20" s="40" t="s">
        <v>787</v>
      </c>
      <c r="D20" s="31" t="s">
        <v>637</v>
      </c>
      <c r="E20" s="41" t="s">
        <v>717</v>
      </c>
      <c r="F20" s="33" t="s">
        <v>646</v>
      </c>
      <c r="G20" s="42" t="s">
        <v>717</v>
      </c>
      <c r="H20" s="36">
        <v>20</v>
      </c>
      <c r="I20" s="36">
        <v>19</v>
      </c>
      <c r="J20" s="28"/>
    </row>
    <row r="21" ht="30" customHeight="1" spans="1:10">
      <c r="A21" s="9"/>
      <c r="B21" s="9" t="s">
        <v>648</v>
      </c>
      <c r="C21" s="40"/>
      <c r="D21" s="31"/>
      <c r="E21" s="41"/>
      <c r="F21" s="33"/>
      <c r="G21" s="42"/>
      <c r="H21" s="36"/>
      <c r="I21" s="67"/>
      <c r="J21" s="28"/>
    </row>
    <row r="22" ht="30" customHeight="1" spans="1:10">
      <c r="A22" s="9"/>
      <c r="B22" s="43" t="s">
        <v>649</v>
      </c>
      <c r="C22" s="40"/>
      <c r="D22" s="31"/>
      <c r="E22" s="41"/>
      <c r="F22" s="33"/>
      <c r="G22" s="42"/>
      <c r="H22" s="36"/>
      <c r="I22" s="67"/>
      <c r="J22" s="28"/>
    </row>
    <row r="23" ht="39.95" customHeight="1" spans="1:10">
      <c r="A23" s="44" t="s">
        <v>654</v>
      </c>
      <c r="B23" s="45" t="s">
        <v>655</v>
      </c>
      <c r="C23" s="40" t="s">
        <v>788</v>
      </c>
      <c r="D23" s="31" t="s">
        <v>631</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95</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0 D23 D15:D18">
      <formula1>"＝,＞,＜,≥,≤"</formula1>
    </dataValidation>
    <dataValidation type="list" allowBlank="1" showInputMessage="1" sqref="J25">
      <formula1>"优,良,中,差"</formula1>
    </dataValidation>
  </dataValidations>
  <pageMargins left="0.751388888888889" right="0.751388888888889" top="1" bottom="1" header="0.5" footer="0.5"/>
  <pageSetup paperSize="9" scale="6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F8" sqref="F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832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9186700</v>
      </c>
      <c r="F7" s="11">
        <f t="shared" si="0"/>
        <v>4788231</v>
      </c>
      <c r="G7" s="12">
        <v>10</v>
      </c>
      <c r="H7" s="13" t="str">
        <f t="shared" ref="H7:H10" si="1">IF(E7&gt;0,ROUND(F7/E7,3)*100&amp;"%","—")</f>
        <v>52.1%</v>
      </c>
      <c r="I7" s="17">
        <f>G7*H7</f>
        <v>5.21</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9186700</v>
      </c>
      <c r="F8" s="15">
        <v>4788231</v>
      </c>
      <c r="G8" s="9" t="s">
        <v>543</v>
      </c>
      <c r="H8" s="16" t="str">
        <f t="shared" si="1"/>
        <v>52.1%</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833</v>
      </c>
      <c r="C12" s="19"/>
      <c r="D12" s="19"/>
      <c r="E12" s="20"/>
      <c r="F12" s="21" t="s">
        <v>833</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834</v>
      </c>
      <c r="D15" s="31" t="s">
        <v>637</v>
      </c>
      <c r="E15" s="32">
        <v>4.52</v>
      </c>
      <c r="F15" s="33" t="s">
        <v>835</v>
      </c>
      <c r="G15" s="32" t="s">
        <v>647</v>
      </c>
      <c r="H15" s="32">
        <v>20</v>
      </c>
      <c r="I15" s="32">
        <v>19</v>
      </c>
      <c r="J15" s="59"/>
    </row>
    <row r="16" ht="23.1" customHeight="1" spans="1:10">
      <c r="A16" s="9"/>
      <c r="B16" s="29" t="s">
        <v>635</v>
      </c>
      <c r="C16" s="30"/>
      <c r="D16" s="31"/>
      <c r="E16" s="34"/>
      <c r="F16" s="33"/>
      <c r="G16" s="35"/>
      <c r="H16" s="36"/>
      <c r="I16" s="36"/>
      <c r="J16" s="28"/>
    </row>
    <row r="17" ht="24" customHeight="1" spans="1:10">
      <c r="A17" s="9"/>
      <c r="B17" s="29" t="s">
        <v>639</v>
      </c>
      <c r="C17" s="37"/>
      <c r="D17" s="31"/>
      <c r="E17" s="38"/>
      <c r="F17" s="33"/>
      <c r="G17" s="38"/>
      <c r="H17" s="36"/>
      <c r="I17" s="36"/>
      <c r="J17" s="28"/>
    </row>
    <row r="18" ht="27.95" customHeight="1" spans="1:10">
      <c r="A18" s="9"/>
      <c r="B18" s="9" t="s">
        <v>640</v>
      </c>
      <c r="C18" s="40" t="s">
        <v>836</v>
      </c>
      <c r="D18" s="31" t="s">
        <v>631</v>
      </c>
      <c r="E18" s="41">
        <v>191.09</v>
      </c>
      <c r="F18" s="33" t="s">
        <v>837</v>
      </c>
      <c r="G18" s="42" t="s">
        <v>838</v>
      </c>
      <c r="H18" s="36">
        <v>20</v>
      </c>
      <c r="I18" s="36">
        <v>19</v>
      </c>
      <c r="J18" s="28"/>
    </row>
    <row r="19" ht="30" customHeight="1" spans="1:10">
      <c r="A19" s="9" t="s">
        <v>641</v>
      </c>
      <c r="B19" s="9" t="s">
        <v>642</v>
      </c>
      <c r="C19" s="40" t="s">
        <v>839</v>
      </c>
      <c r="D19" s="31" t="s">
        <v>631</v>
      </c>
      <c r="E19" s="41" t="s">
        <v>748</v>
      </c>
      <c r="F19" s="33">
        <v>1035.73</v>
      </c>
      <c r="G19" s="42" t="s">
        <v>647</v>
      </c>
      <c r="H19" s="36">
        <v>30</v>
      </c>
      <c r="I19" s="36">
        <v>30</v>
      </c>
      <c r="J19" s="28"/>
    </row>
    <row r="20" ht="30" customHeight="1" spans="1:10">
      <c r="A20" s="9"/>
      <c r="B20" s="9" t="s">
        <v>643</v>
      </c>
      <c r="C20" s="40"/>
      <c r="D20" s="31"/>
      <c r="E20" s="41"/>
      <c r="F20" s="33"/>
      <c r="G20" s="42"/>
      <c r="H20" s="36"/>
      <c r="I20" s="36"/>
      <c r="J20" s="28"/>
    </row>
    <row r="21" ht="30" customHeight="1" spans="1:10">
      <c r="A21" s="9"/>
      <c r="B21" s="9" t="s">
        <v>648</v>
      </c>
      <c r="C21" s="40"/>
      <c r="D21" s="31"/>
      <c r="E21" s="41"/>
      <c r="F21" s="33"/>
      <c r="G21" s="42"/>
      <c r="H21" s="36"/>
      <c r="I21" s="36"/>
      <c r="J21" s="28"/>
    </row>
    <row r="22" ht="30" customHeight="1" spans="1:10">
      <c r="A22" s="9"/>
      <c r="B22" s="43" t="s">
        <v>649</v>
      </c>
      <c r="C22" s="40"/>
      <c r="D22" s="31"/>
      <c r="E22" s="41"/>
      <c r="F22" s="33"/>
      <c r="G22" s="42"/>
      <c r="H22" s="36"/>
      <c r="I22" s="36"/>
      <c r="J22" s="28"/>
    </row>
    <row r="23" ht="39.95" customHeight="1" spans="1:10">
      <c r="A23" s="44" t="s">
        <v>654</v>
      </c>
      <c r="B23" s="45" t="s">
        <v>655</v>
      </c>
      <c r="C23" s="40" t="s">
        <v>810</v>
      </c>
      <c r="D23" s="31" t="s">
        <v>637</v>
      </c>
      <c r="E23" s="46" t="s">
        <v>840</v>
      </c>
      <c r="F23" s="46" t="s">
        <v>638</v>
      </c>
      <c r="G23" s="47">
        <v>1</v>
      </c>
      <c r="H23" s="36">
        <v>20</v>
      </c>
      <c r="I23" s="36">
        <v>20</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93.21</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3 D15:D20">
      <formula1>"＝,＞,＜,≥,≤"</formula1>
    </dataValidation>
    <dataValidation type="list" allowBlank="1" showInputMessage="1" sqref="J25">
      <formula1>"优,良,中,差"</formula1>
    </dataValidation>
  </dataValidations>
  <pageMargins left="0.751388888888889" right="0.751388888888889" top="1" bottom="1" header="0.5" footer="0.5"/>
  <pageSetup paperSize="9" scale="7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workbookViewId="0">
      <selection activeCell="G18" sqref="G1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841</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5039250</v>
      </c>
      <c r="F7" s="11">
        <f t="shared" si="0"/>
        <v>5039250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5039250</v>
      </c>
      <c r="F8" s="15">
        <v>5039250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842</v>
      </c>
      <c r="C12" s="19"/>
      <c r="D12" s="19"/>
      <c r="E12" s="20"/>
      <c r="F12" s="21" t="s">
        <v>842</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843</v>
      </c>
      <c r="D15" s="31" t="s">
        <v>637</v>
      </c>
      <c r="E15" s="32">
        <v>22.51</v>
      </c>
      <c r="F15" s="33" t="s">
        <v>703</v>
      </c>
      <c r="G15" s="32" t="s">
        <v>844</v>
      </c>
      <c r="H15" s="32">
        <v>20</v>
      </c>
      <c r="I15" s="32">
        <v>20</v>
      </c>
      <c r="J15" s="59"/>
    </row>
    <row r="16" ht="30" customHeight="1" spans="1:10">
      <c r="A16" s="9"/>
      <c r="B16" s="29" t="s">
        <v>629</v>
      </c>
      <c r="C16" s="30" t="s">
        <v>845</v>
      </c>
      <c r="D16" s="31" t="s">
        <v>637</v>
      </c>
      <c r="E16" s="32">
        <v>145.37</v>
      </c>
      <c r="F16" s="33" t="s">
        <v>703</v>
      </c>
      <c r="G16" s="66" t="s">
        <v>846</v>
      </c>
      <c r="H16" s="66">
        <v>20</v>
      </c>
      <c r="I16" s="66">
        <v>20</v>
      </c>
      <c r="J16" s="59"/>
    </row>
    <row r="17" ht="23.1" customHeight="1" spans="1:10">
      <c r="A17" s="9"/>
      <c r="B17" s="29" t="s">
        <v>635</v>
      </c>
      <c r="C17" s="30"/>
      <c r="D17" s="31"/>
      <c r="E17" s="34"/>
      <c r="F17" s="33"/>
      <c r="G17" s="35"/>
      <c r="H17" s="36"/>
      <c r="I17" s="36"/>
      <c r="J17" s="28"/>
    </row>
    <row r="18" ht="24" customHeight="1" spans="1:10">
      <c r="A18" s="9"/>
      <c r="B18" s="29" t="s">
        <v>639</v>
      </c>
      <c r="C18" s="37" t="s">
        <v>847</v>
      </c>
      <c r="D18" s="31" t="s">
        <v>637</v>
      </c>
      <c r="E18" s="38" t="s">
        <v>847</v>
      </c>
      <c r="F18" s="33" t="s">
        <v>646</v>
      </c>
      <c r="G18" s="39">
        <v>45231</v>
      </c>
      <c r="H18" s="36">
        <v>10</v>
      </c>
      <c r="I18" s="36">
        <v>8</v>
      </c>
      <c r="J18" s="28"/>
    </row>
    <row r="19" ht="27.95" customHeight="1" spans="1:10">
      <c r="A19" s="9"/>
      <c r="B19" s="9" t="s">
        <v>640</v>
      </c>
      <c r="C19" s="40"/>
      <c r="D19" s="31"/>
      <c r="E19" s="41"/>
      <c r="F19" s="33"/>
      <c r="G19" s="42"/>
      <c r="H19" s="36"/>
      <c r="I19" s="36"/>
      <c r="J19" s="28"/>
    </row>
    <row r="20" ht="30" customHeight="1" spans="1:10">
      <c r="A20" s="9" t="s">
        <v>641</v>
      </c>
      <c r="B20" s="9" t="s">
        <v>642</v>
      </c>
      <c r="C20" s="40"/>
      <c r="D20" s="31"/>
      <c r="E20" s="41"/>
      <c r="F20" s="33"/>
      <c r="G20" s="42"/>
      <c r="H20" s="36"/>
      <c r="I20" s="36"/>
      <c r="J20" s="28"/>
    </row>
    <row r="21" ht="30" customHeight="1" spans="1:10">
      <c r="A21" s="9"/>
      <c r="B21" s="9" t="s">
        <v>643</v>
      </c>
      <c r="C21" s="40" t="s">
        <v>684</v>
      </c>
      <c r="D21" s="31" t="s">
        <v>637</v>
      </c>
      <c r="E21" s="41">
        <v>0</v>
      </c>
      <c r="F21" s="33" t="s">
        <v>646</v>
      </c>
      <c r="G21" s="42" t="s">
        <v>709</v>
      </c>
      <c r="H21" s="36">
        <v>20</v>
      </c>
      <c r="I21" s="36">
        <v>20</v>
      </c>
      <c r="J21" s="28"/>
    </row>
    <row r="22" ht="30" customHeight="1" spans="1:10">
      <c r="A22" s="9"/>
      <c r="B22" s="9" t="s">
        <v>648</v>
      </c>
      <c r="C22" s="40"/>
      <c r="D22" s="31"/>
      <c r="E22" s="41"/>
      <c r="F22" s="33"/>
      <c r="G22" s="42"/>
      <c r="H22" s="36"/>
      <c r="I22" s="36"/>
      <c r="J22" s="28"/>
    </row>
    <row r="23" ht="30" customHeight="1" spans="1:10">
      <c r="A23" s="9"/>
      <c r="B23" s="43" t="s">
        <v>649</v>
      </c>
      <c r="C23" s="40"/>
      <c r="D23" s="31"/>
      <c r="E23" s="41"/>
      <c r="F23" s="33"/>
      <c r="G23" s="42"/>
      <c r="H23" s="36"/>
      <c r="I23" s="36"/>
      <c r="J23" s="28"/>
    </row>
    <row r="24" ht="39.95" customHeight="1" spans="1:10">
      <c r="A24" s="44" t="s">
        <v>654</v>
      </c>
      <c r="B24" s="45" t="s">
        <v>655</v>
      </c>
      <c r="C24" s="40" t="s">
        <v>810</v>
      </c>
      <c r="D24" s="31" t="s">
        <v>637</v>
      </c>
      <c r="E24" s="46" t="s">
        <v>698</v>
      </c>
      <c r="F24" s="46" t="s">
        <v>638</v>
      </c>
      <c r="G24" s="47">
        <v>0.9</v>
      </c>
      <c r="H24" s="36">
        <v>20</v>
      </c>
      <c r="I24" s="36">
        <v>18</v>
      </c>
      <c r="J24" s="60" t="s">
        <v>657</v>
      </c>
    </row>
    <row r="25" ht="54" customHeight="1" spans="1:10">
      <c r="A25" s="48" t="s">
        <v>658</v>
      </c>
      <c r="B25" s="48"/>
      <c r="C25" s="48"/>
      <c r="D25" s="49" t="s">
        <v>531</v>
      </c>
      <c r="E25" s="50"/>
      <c r="F25" s="50"/>
      <c r="G25" s="50"/>
      <c r="H25" s="50"/>
      <c r="I25" s="61"/>
      <c r="J25" s="62" t="s">
        <v>659</v>
      </c>
    </row>
    <row r="26" ht="25.5" customHeight="1" spans="1:10">
      <c r="A26" s="51" t="s">
        <v>660</v>
      </c>
      <c r="B26" s="51"/>
      <c r="C26" s="51"/>
      <c r="D26" s="51"/>
      <c r="E26" s="51"/>
      <c r="F26" s="51"/>
      <c r="G26" s="51"/>
      <c r="H26" s="51">
        <v>100</v>
      </c>
      <c r="I26" s="63">
        <f>SUM(I7,I15:I24)</f>
        <v>96</v>
      </c>
      <c r="J26" s="64" t="s">
        <v>661</v>
      </c>
    </row>
    <row r="27" ht="16.9" customHeight="1"/>
    <row r="28" ht="28.9" customHeight="1" spans="1:10">
      <c r="A28" s="52" t="s">
        <v>662</v>
      </c>
      <c r="B28" s="53"/>
      <c r="C28" s="53"/>
      <c r="D28" s="53"/>
      <c r="E28" s="53"/>
      <c r="F28" s="53"/>
      <c r="G28" s="53"/>
      <c r="H28" s="53"/>
      <c r="I28" s="53"/>
      <c r="J28" s="65"/>
    </row>
    <row r="29" ht="27" customHeight="1" spans="1:10">
      <c r="A29" s="54" t="s">
        <v>663</v>
      </c>
      <c r="B29" s="54"/>
      <c r="C29" s="54"/>
      <c r="D29" s="54"/>
      <c r="E29" s="54"/>
      <c r="F29" s="54"/>
      <c r="G29" s="54"/>
      <c r="H29" s="54"/>
      <c r="I29" s="54"/>
      <c r="J29" s="54"/>
    </row>
    <row r="30" ht="19.15" customHeight="1" spans="1:10">
      <c r="A30" s="54" t="s">
        <v>664</v>
      </c>
      <c r="B30" s="54"/>
      <c r="C30" s="54"/>
      <c r="D30" s="54"/>
      <c r="E30" s="54"/>
      <c r="F30" s="54"/>
      <c r="G30" s="54"/>
      <c r="H30" s="54"/>
      <c r="I30" s="54"/>
      <c r="J30" s="54"/>
    </row>
    <row r="31" ht="18" customHeight="1" spans="1:10">
      <c r="A31" s="54" t="s">
        <v>665</v>
      </c>
      <c r="B31" s="54"/>
      <c r="C31" s="54"/>
      <c r="D31" s="54"/>
      <c r="E31" s="54"/>
      <c r="F31" s="54"/>
      <c r="G31" s="54"/>
      <c r="H31" s="54"/>
      <c r="I31" s="54"/>
      <c r="J31" s="54"/>
    </row>
    <row r="32" ht="18" customHeight="1" spans="1:10">
      <c r="A32" s="54" t="s">
        <v>666</v>
      </c>
      <c r="B32" s="54"/>
      <c r="C32" s="54"/>
      <c r="D32" s="54"/>
      <c r="E32" s="54"/>
      <c r="F32" s="54"/>
      <c r="G32" s="54"/>
      <c r="H32" s="54"/>
      <c r="I32" s="54"/>
      <c r="J32" s="54"/>
    </row>
    <row r="33" s="4" customFormat="1" ht="18" customHeight="1" spans="1:10">
      <c r="A33" s="55" t="s">
        <v>667</v>
      </c>
      <c r="B33" s="55"/>
      <c r="C33" s="55"/>
      <c r="D33" s="55"/>
      <c r="E33" s="55"/>
      <c r="F33" s="55"/>
      <c r="G33" s="55"/>
      <c r="H33" s="55"/>
      <c r="I33" s="55"/>
      <c r="J33" s="55"/>
    </row>
    <row r="34" ht="24" customHeight="1" spans="1:10">
      <c r="A34" s="54" t="s">
        <v>668</v>
      </c>
      <c r="B34" s="54"/>
      <c r="C34" s="54"/>
      <c r="D34" s="54"/>
      <c r="E34" s="54"/>
      <c r="F34" s="54"/>
      <c r="G34" s="54"/>
      <c r="H34" s="54"/>
      <c r="I34" s="54"/>
      <c r="J34" s="54"/>
    </row>
    <row r="35" ht="24" customHeight="1" spans="1:10">
      <c r="A35" s="54" t="s">
        <v>669</v>
      </c>
      <c r="B35" s="54"/>
      <c r="C35" s="54"/>
      <c r="D35" s="54"/>
      <c r="E35" s="54"/>
      <c r="F35" s="54"/>
      <c r="G35" s="54"/>
      <c r="H35" s="54"/>
      <c r="I35" s="54"/>
      <c r="J35" s="54"/>
    </row>
    <row r="36" ht="24" customHeight="1" spans="1:10">
      <c r="A36" s="54" t="s">
        <v>670</v>
      </c>
      <c r="B36" s="54"/>
      <c r="C36" s="54"/>
      <c r="D36" s="54"/>
      <c r="E36" s="54"/>
      <c r="F36" s="54"/>
      <c r="G36" s="54"/>
      <c r="H36" s="54"/>
      <c r="I36" s="54"/>
      <c r="J36" s="54"/>
    </row>
    <row r="37" ht="14.25" spans="1:10">
      <c r="A37" s="56"/>
      <c r="B37" s="56"/>
      <c r="C37" s="56"/>
      <c r="D37" s="56"/>
      <c r="E37" s="56"/>
      <c r="F37" s="56"/>
      <c r="G37" s="56"/>
      <c r="H37" s="56"/>
      <c r="I37" s="56"/>
      <c r="J37"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24 D15:D21">
      <formula1>"＝,＞,＜,≥,≤"</formula1>
    </dataValidation>
    <dataValidation type="list" allowBlank="1" showInputMessage="1" sqref="J26">
      <formula1>"优,良,中,差"</formula1>
    </dataValidation>
  </dataValidations>
  <pageMargins left="0.751388888888889" right="0.751388888888889" top="1" bottom="1" header="0.5" footer="0.5"/>
  <pageSetup paperSize="9" scale="6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204" t="s">
        <v>266</v>
      </c>
    </row>
    <row r="2" ht="14.25" spans="10:10">
      <c r="J2" s="151" t="s">
        <v>267</v>
      </c>
    </row>
    <row r="3" ht="14.25" spans="1:10">
      <c r="A3" s="151" t="s">
        <v>61</v>
      </c>
      <c r="J3" s="151" t="s">
        <v>62</v>
      </c>
    </row>
    <row r="4" ht="19.5" customHeight="1" spans="1:10">
      <c r="A4" s="152" t="s">
        <v>65</v>
      </c>
      <c r="B4" s="152"/>
      <c r="C4" s="152"/>
      <c r="D4" s="152"/>
      <c r="E4" s="169" t="s">
        <v>158</v>
      </c>
      <c r="F4" s="169" t="s">
        <v>268</v>
      </c>
      <c r="G4" s="169" t="s">
        <v>269</v>
      </c>
      <c r="H4" s="169" t="s">
        <v>270</v>
      </c>
      <c r="I4" s="169" t="s">
        <v>271</v>
      </c>
      <c r="J4" s="169" t="s">
        <v>272</v>
      </c>
    </row>
    <row r="5" ht="19.5" customHeight="1" spans="1:10">
      <c r="A5" s="169" t="s">
        <v>181</v>
      </c>
      <c r="B5" s="169"/>
      <c r="C5" s="169"/>
      <c r="D5" s="152" t="s">
        <v>182</v>
      </c>
      <c r="E5" s="169"/>
      <c r="F5" s="169"/>
      <c r="G5" s="169"/>
      <c r="H5" s="169"/>
      <c r="I5" s="169"/>
      <c r="J5" s="169"/>
    </row>
    <row r="6" ht="19.5" customHeight="1" spans="1:10">
      <c r="A6" s="169"/>
      <c r="B6" s="169"/>
      <c r="C6" s="169"/>
      <c r="D6" s="152"/>
      <c r="E6" s="169"/>
      <c r="F6" s="169"/>
      <c r="G6" s="169"/>
      <c r="H6" s="169"/>
      <c r="I6" s="169"/>
      <c r="J6" s="169"/>
    </row>
    <row r="7" ht="19.5" customHeight="1" spans="1:10">
      <c r="A7" s="169"/>
      <c r="B7" s="169"/>
      <c r="C7" s="169"/>
      <c r="D7" s="152"/>
      <c r="E7" s="169"/>
      <c r="F7" s="169"/>
      <c r="G7" s="169"/>
      <c r="H7" s="169"/>
      <c r="I7" s="169"/>
      <c r="J7" s="169"/>
    </row>
    <row r="8" ht="19.5" customHeight="1" spans="1:10">
      <c r="A8" s="152" t="s">
        <v>185</v>
      </c>
      <c r="B8" s="152" t="s">
        <v>186</v>
      </c>
      <c r="C8" s="152" t="s">
        <v>187</v>
      </c>
      <c r="D8" s="152" t="s">
        <v>69</v>
      </c>
      <c r="E8" s="169" t="s">
        <v>70</v>
      </c>
      <c r="F8" s="169" t="s">
        <v>71</v>
      </c>
      <c r="G8" s="169" t="s">
        <v>79</v>
      </c>
      <c r="H8" s="169" t="s">
        <v>83</v>
      </c>
      <c r="I8" s="169" t="s">
        <v>87</v>
      </c>
      <c r="J8" s="169" t="s">
        <v>91</v>
      </c>
    </row>
    <row r="9" ht="19.5" customHeight="1" spans="1:10">
      <c r="A9" s="152"/>
      <c r="B9" s="152"/>
      <c r="C9" s="152"/>
      <c r="D9" s="152" t="s">
        <v>188</v>
      </c>
      <c r="E9" s="157">
        <v>139661738.51</v>
      </c>
      <c r="F9" s="157">
        <v>10937810.37</v>
      </c>
      <c r="G9" s="157">
        <v>128723928.14</v>
      </c>
      <c r="H9" s="157"/>
      <c r="I9" s="157"/>
      <c r="J9" s="157"/>
    </row>
    <row r="10" ht="19.5" customHeight="1" spans="1:10">
      <c r="A10" s="211" t="s">
        <v>189</v>
      </c>
      <c r="B10" s="211"/>
      <c r="C10" s="211"/>
      <c r="D10" s="211" t="s">
        <v>190</v>
      </c>
      <c r="E10" s="157">
        <v>722016.24</v>
      </c>
      <c r="F10" s="157">
        <v>722016.24</v>
      </c>
      <c r="G10" s="157"/>
      <c r="H10" s="157"/>
      <c r="I10" s="157"/>
      <c r="J10" s="157"/>
    </row>
    <row r="11" ht="19.5" customHeight="1" spans="1:10">
      <c r="A11" s="211" t="s">
        <v>191</v>
      </c>
      <c r="B11" s="211"/>
      <c r="C11" s="211"/>
      <c r="D11" s="211" t="s">
        <v>192</v>
      </c>
      <c r="E11" s="157">
        <v>610360.24</v>
      </c>
      <c r="F11" s="157">
        <v>610360.24</v>
      </c>
      <c r="G11" s="157"/>
      <c r="H11" s="157"/>
      <c r="I11" s="157"/>
      <c r="J11" s="157"/>
    </row>
    <row r="12" ht="19.5" customHeight="1" spans="1:10">
      <c r="A12" s="211" t="s">
        <v>193</v>
      </c>
      <c r="B12" s="211"/>
      <c r="C12" s="211"/>
      <c r="D12" s="211" t="s">
        <v>194</v>
      </c>
      <c r="E12" s="157">
        <v>5850</v>
      </c>
      <c r="F12" s="157">
        <v>5850</v>
      </c>
      <c r="G12" s="157"/>
      <c r="H12" s="157"/>
      <c r="I12" s="157"/>
      <c r="J12" s="157"/>
    </row>
    <row r="13" ht="19.5" customHeight="1" spans="1:10">
      <c r="A13" s="211" t="s">
        <v>195</v>
      </c>
      <c r="B13" s="211"/>
      <c r="C13" s="211"/>
      <c r="D13" s="211" t="s">
        <v>196</v>
      </c>
      <c r="E13" s="157">
        <v>604510.24</v>
      </c>
      <c r="F13" s="157">
        <v>604510.24</v>
      </c>
      <c r="G13" s="157"/>
      <c r="H13" s="157"/>
      <c r="I13" s="157"/>
      <c r="J13" s="157"/>
    </row>
    <row r="14" ht="19.5" customHeight="1" spans="1:10">
      <c r="A14" s="211" t="s">
        <v>197</v>
      </c>
      <c r="B14" s="211"/>
      <c r="C14" s="211"/>
      <c r="D14" s="211" t="s">
        <v>198</v>
      </c>
      <c r="E14" s="157">
        <v>111656</v>
      </c>
      <c r="F14" s="157">
        <v>111656</v>
      </c>
      <c r="G14" s="157"/>
      <c r="H14" s="157"/>
      <c r="I14" s="157"/>
      <c r="J14" s="157"/>
    </row>
    <row r="15" ht="19.5" customHeight="1" spans="1:10">
      <c r="A15" s="211" t="s">
        <v>199</v>
      </c>
      <c r="B15" s="211"/>
      <c r="C15" s="211"/>
      <c r="D15" s="211" t="s">
        <v>200</v>
      </c>
      <c r="E15" s="157">
        <v>111656</v>
      </c>
      <c r="F15" s="157">
        <v>111656</v>
      </c>
      <c r="G15" s="157"/>
      <c r="H15" s="157"/>
      <c r="I15" s="157"/>
      <c r="J15" s="157"/>
    </row>
    <row r="16" ht="19.5" customHeight="1" spans="1:10">
      <c r="A16" s="211" t="s">
        <v>201</v>
      </c>
      <c r="B16" s="211"/>
      <c r="C16" s="211"/>
      <c r="D16" s="211" t="s">
        <v>202</v>
      </c>
      <c r="E16" s="157">
        <v>877463.73</v>
      </c>
      <c r="F16" s="157">
        <v>877463.73</v>
      </c>
      <c r="G16" s="157"/>
      <c r="H16" s="157"/>
      <c r="I16" s="157"/>
      <c r="J16" s="157"/>
    </row>
    <row r="17" ht="19.5" customHeight="1" spans="1:10">
      <c r="A17" s="211" t="s">
        <v>203</v>
      </c>
      <c r="B17" s="211"/>
      <c r="C17" s="211"/>
      <c r="D17" s="211" t="s">
        <v>204</v>
      </c>
      <c r="E17" s="157">
        <v>877463.73</v>
      </c>
      <c r="F17" s="157">
        <v>877463.73</v>
      </c>
      <c r="G17" s="157"/>
      <c r="H17" s="157"/>
      <c r="I17" s="157"/>
      <c r="J17" s="157"/>
    </row>
    <row r="18" ht="19.5" customHeight="1" spans="1:10">
      <c r="A18" s="211" t="s">
        <v>205</v>
      </c>
      <c r="B18" s="211"/>
      <c r="C18" s="211"/>
      <c r="D18" s="211" t="s">
        <v>206</v>
      </c>
      <c r="E18" s="157">
        <v>535739.39</v>
      </c>
      <c r="F18" s="157">
        <v>535739.39</v>
      </c>
      <c r="G18" s="157"/>
      <c r="H18" s="157"/>
      <c r="I18" s="157"/>
      <c r="J18" s="157"/>
    </row>
    <row r="19" ht="19.5" customHeight="1" spans="1:10">
      <c r="A19" s="211" t="s">
        <v>207</v>
      </c>
      <c r="B19" s="211"/>
      <c r="C19" s="211"/>
      <c r="D19" s="211" t="s">
        <v>208</v>
      </c>
      <c r="E19" s="157">
        <v>321514.72</v>
      </c>
      <c r="F19" s="157">
        <v>321514.72</v>
      </c>
      <c r="G19" s="157"/>
      <c r="H19" s="157"/>
      <c r="I19" s="157"/>
      <c r="J19" s="157"/>
    </row>
    <row r="20" ht="19.5" customHeight="1" spans="1:10">
      <c r="A20" s="211" t="s">
        <v>209</v>
      </c>
      <c r="B20" s="211"/>
      <c r="C20" s="211"/>
      <c r="D20" s="211" t="s">
        <v>210</v>
      </c>
      <c r="E20" s="157">
        <v>20209.62</v>
      </c>
      <c r="F20" s="157">
        <v>20209.62</v>
      </c>
      <c r="G20" s="157"/>
      <c r="H20" s="157"/>
      <c r="I20" s="157"/>
      <c r="J20" s="157"/>
    </row>
    <row r="21" ht="19.5" customHeight="1" spans="1:10">
      <c r="A21" s="211" t="s">
        <v>211</v>
      </c>
      <c r="B21" s="211"/>
      <c r="C21" s="211"/>
      <c r="D21" s="211" t="s">
        <v>212</v>
      </c>
      <c r="E21" s="157">
        <v>11300000</v>
      </c>
      <c r="F21" s="157"/>
      <c r="G21" s="157">
        <v>11300000</v>
      </c>
      <c r="H21" s="157"/>
      <c r="I21" s="157"/>
      <c r="J21" s="157"/>
    </row>
    <row r="22" ht="19.5" customHeight="1" spans="1:10">
      <c r="A22" s="211" t="s">
        <v>213</v>
      </c>
      <c r="B22" s="211"/>
      <c r="C22" s="211"/>
      <c r="D22" s="211" t="s">
        <v>214</v>
      </c>
      <c r="E22" s="157">
        <v>11300000</v>
      </c>
      <c r="F22" s="157"/>
      <c r="G22" s="157">
        <v>11300000</v>
      </c>
      <c r="H22" s="157"/>
      <c r="I22" s="157"/>
      <c r="J22" s="157"/>
    </row>
    <row r="23" ht="19.5" customHeight="1" spans="1:10">
      <c r="A23" s="211" t="s">
        <v>215</v>
      </c>
      <c r="B23" s="211"/>
      <c r="C23" s="211"/>
      <c r="D23" s="211" t="s">
        <v>216</v>
      </c>
      <c r="E23" s="157">
        <v>11300000</v>
      </c>
      <c r="F23" s="157"/>
      <c r="G23" s="157">
        <v>11300000</v>
      </c>
      <c r="H23" s="157"/>
      <c r="I23" s="157"/>
      <c r="J23" s="157"/>
    </row>
    <row r="24" ht="19.5" customHeight="1" spans="1:10">
      <c r="A24" s="211" t="s">
        <v>217</v>
      </c>
      <c r="B24" s="211"/>
      <c r="C24" s="211"/>
      <c r="D24" s="211" t="s">
        <v>218</v>
      </c>
      <c r="E24" s="157">
        <v>3600000</v>
      </c>
      <c r="F24" s="157"/>
      <c r="G24" s="157">
        <v>3600000</v>
      </c>
      <c r="H24" s="157"/>
      <c r="I24" s="157"/>
      <c r="J24" s="157"/>
    </row>
    <row r="25" ht="19.5" customHeight="1" spans="1:10">
      <c r="A25" s="211" t="s">
        <v>219</v>
      </c>
      <c r="B25" s="211"/>
      <c r="C25" s="211"/>
      <c r="D25" s="211" t="s">
        <v>220</v>
      </c>
      <c r="E25" s="157">
        <v>3600000</v>
      </c>
      <c r="F25" s="157"/>
      <c r="G25" s="157">
        <v>3600000</v>
      </c>
      <c r="H25" s="157"/>
      <c r="I25" s="157"/>
      <c r="J25" s="157"/>
    </row>
    <row r="26" ht="19.5" customHeight="1" spans="1:10">
      <c r="A26" s="211" t="s">
        <v>221</v>
      </c>
      <c r="B26" s="211"/>
      <c r="C26" s="211"/>
      <c r="D26" s="211" t="s">
        <v>222</v>
      </c>
      <c r="E26" s="157">
        <v>1200000</v>
      </c>
      <c r="F26" s="157"/>
      <c r="G26" s="157">
        <v>1200000</v>
      </c>
      <c r="H26" s="157"/>
      <c r="I26" s="157"/>
      <c r="J26" s="157"/>
    </row>
    <row r="27" ht="19.5" customHeight="1" spans="1:10">
      <c r="A27" s="211" t="s">
        <v>223</v>
      </c>
      <c r="B27" s="211"/>
      <c r="C27" s="211"/>
      <c r="D27" s="211" t="s">
        <v>224</v>
      </c>
      <c r="E27" s="157">
        <v>2400000</v>
      </c>
      <c r="F27" s="157"/>
      <c r="G27" s="157">
        <v>2400000</v>
      </c>
      <c r="H27" s="157"/>
      <c r="I27" s="157"/>
      <c r="J27" s="157"/>
    </row>
    <row r="28" ht="19.5" customHeight="1" spans="1:10">
      <c r="A28" s="211" t="s">
        <v>225</v>
      </c>
      <c r="B28" s="211"/>
      <c r="C28" s="211"/>
      <c r="D28" s="211" t="s">
        <v>226</v>
      </c>
      <c r="E28" s="157">
        <v>122364720.54</v>
      </c>
      <c r="F28" s="157">
        <v>8540792.4</v>
      </c>
      <c r="G28" s="157">
        <v>113823928.14</v>
      </c>
      <c r="H28" s="157"/>
      <c r="I28" s="157"/>
      <c r="J28" s="157"/>
    </row>
    <row r="29" ht="19.5" customHeight="1" spans="1:10">
      <c r="A29" s="211" t="s">
        <v>227</v>
      </c>
      <c r="B29" s="211"/>
      <c r="C29" s="211"/>
      <c r="D29" s="211" t="s">
        <v>228</v>
      </c>
      <c r="E29" s="157">
        <v>121220720.54</v>
      </c>
      <c r="F29" s="157">
        <v>8540792.4</v>
      </c>
      <c r="G29" s="157">
        <v>112679928.14</v>
      </c>
      <c r="H29" s="157"/>
      <c r="I29" s="157"/>
      <c r="J29" s="157"/>
    </row>
    <row r="30" ht="19.5" customHeight="1" spans="1:10">
      <c r="A30" s="211" t="s">
        <v>229</v>
      </c>
      <c r="B30" s="211"/>
      <c r="C30" s="211"/>
      <c r="D30" s="211" t="s">
        <v>230</v>
      </c>
      <c r="E30" s="157">
        <v>3695414.6</v>
      </c>
      <c r="F30" s="157">
        <v>3472588.6</v>
      </c>
      <c r="G30" s="157">
        <v>222826</v>
      </c>
      <c r="H30" s="157"/>
      <c r="I30" s="157"/>
      <c r="J30" s="157"/>
    </row>
    <row r="31" ht="19.5" customHeight="1" spans="1:10">
      <c r="A31" s="211" t="s">
        <v>231</v>
      </c>
      <c r="B31" s="211"/>
      <c r="C31" s="211"/>
      <c r="D31" s="211" t="s">
        <v>232</v>
      </c>
      <c r="E31" s="157">
        <v>5113635.8</v>
      </c>
      <c r="F31" s="157">
        <v>5068203.8</v>
      </c>
      <c r="G31" s="157">
        <v>45432</v>
      </c>
      <c r="H31" s="157"/>
      <c r="I31" s="157"/>
      <c r="J31" s="157"/>
    </row>
    <row r="32" ht="19.5" customHeight="1" spans="1:10">
      <c r="A32" s="211" t="s">
        <v>233</v>
      </c>
      <c r="B32" s="211"/>
      <c r="C32" s="211"/>
      <c r="D32" s="211" t="s">
        <v>234</v>
      </c>
      <c r="E32" s="157">
        <v>8959700</v>
      </c>
      <c r="F32" s="157"/>
      <c r="G32" s="157">
        <v>8959700</v>
      </c>
      <c r="H32" s="157"/>
      <c r="I32" s="157"/>
      <c r="J32" s="157"/>
    </row>
    <row r="33" ht="19.5" customHeight="1" spans="1:10">
      <c r="A33" s="211" t="s">
        <v>235</v>
      </c>
      <c r="B33" s="211"/>
      <c r="C33" s="211"/>
      <c r="D33" s="211" t="s">
        <v>236</v>
      </c>
      <c r="E33" s="157">
        <v>1423328</v>
      </c>
      <c r="F33" s="157"/>
      <c r="G33" s="157">
        <v>1423328</v>
      </c>
      <c r="H33" s="157"/>
      <c r="I33" s="157"/>
      <c r="J33" s="157"/>
    </row>
    <row r="34" ht="19.5" customHeight="1" spans="1:10">
      <c r="A34" s="211" t="s">
        <v>237</v>
      </c>
      <c r="B34" s="211"/>
      <c r="C34" s="211"/>
      <c r="D34" s="211" t="s">
        <v>238</v>
      </c>
      <c r="E34" s="157">
        <v>203855</v>
      </c>
      <c r="F34" s="157"/>
      <c r="G34" s="157">
        <v>203855</v>
      </c>
      <c r="H34" s="157"/>
      <c r="I34" s="157"/>
      <c r="J34" s="157"/>
    </row>
    <row r="35" ht="19.5" customHeight="1" spans="1:10">
      <c r="A35" s="211" t="s">
        <v>239</v>
      </c>
      <c r="B35" s="211"/>
      <c r="C35" s="211"/>
      <c r="D35" s="211" t="s">
        <v>240</v>
      </c>
      <c r="E35" s="157">
        <v>1520000</v>
      </c>
      <c r="F35" s="157"/>
      <c r="G35" s="157">
        <v>1520000</v>
      </c>
      <c r="H35" s="157"/>
      <c r="I35" s="157"/>
      <c r="J35" s="157"/>
    </row>
    <row r="36" ht="19.5" customHeight="1" spans="1:10">
      <c r="A36" s="211" t="s">
        <v>241</v>
      </c>
      <c r="B36" s="211"/>
      <c r="C36" s="211"/>
      <c r="D36" s="211" t="s">
        <v>242</v>
      </c>
      <c r="E36" s="157">
        <v>26522136</v>
      </c>
      <c r="F36" s="157"/>
      <c r="G36" s="157">
        <v>26522136</v>
      </c>
      <c r="H36" s="157"/>
      <c r="I36" s="157"/>
      <c r="J36" s="157"/>
    </row>
    <row r="37" ht="19.5" customHeight="1" spans="1:10">
      <c r="A37" s="211" t="s">
        <v>243</v>
      </c>
      <c r="B37" s="211"/>
      <c r="C37" s="211"/>
      <c r="D37" s="211" t="s">
        <v>244</v>
      </c>
      <c r="E37" s="157">
        <v>24057351.76</v>
      </c>
      <c r="F37" s="157"/>
      <c r="G37" s="157">
        <v>24057351.76</v>
      </c>
      <c r="H37" s="157"/>
      <c r="I37" s="157"/>
      <c r="J37" s="157"/>
    </row>
    <row r="38" ht="19.5" customHeight="1" spans="1:10">
      <c r="A38" s="211" t="s">
        <v>245</v>
      </c>
      <c r="B38" s="211"/>
      <c r="C38" s="211"/>
      <c r="D38" s="211" t="s">
        <v>246</v>
      </c>
      <c r="E38" s="157">
        <v>38321984.23</v>
      </c>
      <c r="F38" s="157"/>
      <c r="G38" s="157">
        <v>38321984.23</v>
      </c>
      <c r="H38" s="157"/>
      <c r="I38" s="157"/>
      <c r="J38" s="157"/>
    </row>
    <row r="39" ht="19.5" customHeight="1" spans="1:10">
      <c r="A39" s="211" t="s">
        <v>247</v>
      </c>
      <c r="B39" s="211"/>
      <c r="C39" s="211"/>
      <c r="D39" s="211" t="s">
        <v>248</v>
      </c>
      <c r="E39" s="157">
        <v>2500000</v>
      </c>
      <c r="F39" s="157"/>
      <c r="G39" s="157">
        <v>2500000</v>
      </c>
      <c r="H39" s="157"/>
      <c r="I39" s="157"/>
      <c r="J39" s="157"/>
    </row>
    <row r="40" ht="19.5" customHeight="1" spans="1:10">
      <c r="A40" s="211" t="s">
        <v>249</v>
      </c>
      <c r="B40" s="211"/>
      <c r="C40" s="211"/>
      <c r="D40" s="211" t="s">
        <v>250</v>
      </c>
      <c r="E40" s="157">
        <v>8903315.15</v>
      </c>
      <c r="F40" s="157"/>
      <c r="G40" s="157">
        <v>8903315.15</v>
      </c>
      <c r="H40" s="157"/>
      <c r="I40" s="157"/>
      <c r="J40" s="157"/>
    </row>
    <row r="41" ht="19.5" customHeight="1" spans="1:10">
      <c r="A41" s="211" t="s">
        <v>251</v>
      </c>
      <c r="B41" s="211"/>
      <c r="C41" s="211"/>
      <c r="D41" s="211" t="s">
        <v>252</v>
      </c>
      <c r="E41" s="157">
        <v>144000</v>
      </c>
      <c r="F41" s="157"/>
      <c r="G41" s="157">
        <v>144000</v>
      </c>
      <c r="H41" s="157"/>
      <c r="I41" s="157"/>
      <c r="J41" s="157"/>
    </row>
    <row r="42" ht="19.5" customHeight="1" spans="1:10">
      <c r="A42" s="211" t="s">
        <v>253</v>
      </c>
      <c r="B42" s="211"/>
      <c r="C42" s="211"/>
      <c r="D42" s="211" t="s">
        <v>254</v>
      </c>
      <c r="E42" s="157">
        <v>144000</v>
      </c>
      <c r="F42" s="157"/>
      <c r="G42" s="157">
        <v>144000</v>
      </c>
      <c r="H42" s="157"/>
      <c r="I42" s="157"/>
      <c r="J42" s="157"/>
    </row>
    <row r="43" ht="19.5" customHeight="1" spans="1:10">
      <c r="A43" s="211" t="s">
        <v>255</v>
      </c>
      <c r="B43" s="211"/>
      <c r="C43" s="211"/>
      <c r="D43" s="211" t="s">
        <v>256</v>
      </c>
      <c r="E43" s="157">
        <v>1000000</v>
      </c>
      <c r="F43" s="157"/>
      <c r="G43" s="157">
        <v>1000000</v>
      </c>
      <c r="H43" s="157"/>
      <c r="I43" s="157"/>
      <c r="J43" s="157"/>
    </row>
    <row r="44" ht="19.5" customHeight="1" spans="1:10">
      <c r="A44" s="201" t="s">
        <v>257</v>
      </c>
      <c r="B44" s="201"/>
      <c r="C44" s="201"/>
      <c r="D44" s="201" t="s">
        <v>258</v>
      </c>
      <c r="E44" s="158">
        <v>1000000</v>
      </c>
      <c r="F44" s="158"/>
      <c r="G44" s="158">
        <v>1000000</v>
      </c>
      <c r="H44" s="158"/>
      <c r="I44" s="158"/>
      <c r="J44" s="158"/>
    </row>
    <row r="45" ht="19.5" customHeight="1" spans="1:10">
      <c r="A45" s="211" t="s">
        <v>259</v>
      </c>
      <c r="B45" s="211"/>
      <c r="C45" s="211"/>
      <c r="D45" s="211" t="s">
        <v>260</v>
      </c>
      <c r="E45" s="157">
        <v>797538</v>
      </c>
      <c r="F45" s="157">
        <v>797538</v>
      </c>
      <c r="G45" s="157"/>
      <c r="H45" s="157"/>
      <c r="I45" s="157"/>
      <c r="J45" s="157"/>
    </row>
    <row r="46" ht="19.5" customHeight="1" spans="1:10">
      <c r="A46" s="211" t="s">
        <v>261</v>
      </c>
      <c r="B46" s="211"/>
      <c r="C46" s="211"/>
      <c r="D46" s="211" t="s">
        <v>262</v>
      </c>
      <c r="E46" s="157">
        <v>797538</v>
      </c>
      <c r="F46" s="157">
        <v>797538</v>
      </c>
      <c r="G46" s="157"/>
      <c r="H46" s="157"/>
      <c r="I46" s="157"/>
      <c r="J46" s="157"/>
    </row>
    <row r="47" ht="19.5" customHeight="1" spans="1:10">
      <c r="A47" s="202" t="s">
        <v>263</v>
      </c>
      <c r="B47" s="202"/>
      <c r="C47" s="202"/>
      <c r="D47" s="202" t="s">
        <v>264</v>
      </c>
      <c r="E47" s="129">
        <v>797538</v>
      </c>
      <c r="F47" s="129">
        <v>797538</v>
      </c>
      <c r="G47" s="129"/>
      <c r="H47" s="129"/>
      <c r="I47" s="129"/>
      <c r="J47" s="129"/>
    </row>
    <row r="48" ht="19.5" customHeight="1" spans="1:10">
      <c r="A48" s="203" t="s">
        <v>273</v>
      </c>
      <c r="B48" s="203"/>
      <c r="C48" s="203"/>
      <c r="D48" s="203"/>
      <c r="E48" s="203"/>
      <c r="F48" s="203"/>
      <c r="G48" s="203"/>
      <c r="H48" s="203"/>
      <c r="I48" s="203"/>
      <c r="J48" s="203"/>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F8" sqref="F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848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150000</v>
      </c>
      <c r="F7" s="11">
        <f t="shared" si="0"/>
        <v>150000</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150000</v>
      </c>
      <c r="F8" s="15">
        <v>150000</v>
      </c>
      <c r="G8" s="9" t="s">
        <v>543</v>
      </c>
      <c r="H8" s="16" t="str">
        <f t="shared" si="1"/>
        <v>100%</v>
      </c>
      <c r="I8" s="17" t="s">
        <v>543</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849</v>
      </c>
      <c r="C12" s="19"/>
      <c r="D12" s="19"/>
      <c r="E12" s="20"/>
      <c r="F12" s="21" t="s">
        <v>849</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850</v>
      </c>
      <c r="D15" s="31" t="s">
        <v>637</v>
      </c>
      <c r="E15" s="32" t="s">
        <v>851</v>
      </c>
      <c r="F15" s="33" t="s">
        <v>638</v>
      </c>
      <c r="G15" s="32" t="s">
        <v>851</v>
      </c>
      <c r="H15" s="32">
        <v>50</v>
      </c>
      <c r="I15" s="32">
        <v>48</v>
      </c>
      <c r="J15" s="59"/>
    </row>
    <row r="16" ht="23.1" customHeight="1" spans="1:10">
      <c r="A16" s="9"/>
      <c r="B16" s="29" t="s">
        <v>635</v>
      </c>
      <c r="C16" s="30"/>
      <c r="D16" s="31"/>
      <c r="E16" s="34"/>
      <c r="F16" s="33"/>
      <c r="G16" s="35"/>
      <c r="H16" s="36"/>
      <c r="I16" s="36"/>
      <c r="J16" s="28"/>
    </row>
    <row r="17" ht="24" customHeight="1" spans="1:10">
      <c r="A17" s="9"/>
      <c r="B17" s="29" t="s">
        <v>639</v>
      </c>
      <c r="C17" s="37"/>
      <c r="D17" s="31"/>
      <c r="E17" s="38"/>
      <c r="F17" s="33"/>
      <c r="G17" s="39"/>
      <c r="H17" s="36"/>
      <c r="I17" s="36"/>
      <c r="J17" s="28"/>
    </row>
    <row r="18" ht="27.95" customHeight="1" spans="1:10">
      <c r="A18" s="9"/>
      <c r="B18" s="9" t="s">
        <v>640</v>
      </c>
      <c r="C18" s="40"/>
      <c r="D18" s="31"/>
      <c r="E18" s="41"/>
      <c r="F18" s="33"/>
      <c r="G18" s="42"/>
      <c r="H18" s="36"/>
      <c r="I18" s="36"/>
      <c r="J18" s="28"/>
    </row>
    <row r="19" ht="30" customHeight="1" spans="1:10">
      <c r="A19" s="9" t="s">
        <v>641</v>
      </c>
      <c r="B19" s="9" t="s">
        <v>642</v>
      </c>
      <c r="C19" s="40"/>
      <c r="D19" s="31"/>
      <c r="E19" s="41"/>
      <c r="F19" s="33"/>
      <c r="G19" s="42"/>
      <c r="H19" s="36"/>
      <c r="I19" s="36"/>
      <c r="J19" s="28"/>
    </row>
    <row r="20" ht="30" customHeight="1" spans="1:10">
      <c r="A20" s="9"/>
      <c r="B20" s="9" t="s">
        <v>643</v>
      </c>
      <c r="C20" s="40" t="s">
        <v>684</v>
      </c>
      <c r="D20" s="31" t="s">
        <v>637</v>
      </c>
      <c r="E20" s="41">
        <v>0</v>
      </c>
      <c r="F20" s="33" t="s">
        <v>646</v>
      </c>
      <c r="G20" s="42" t="s">
        <v>709</v>
      </c>
      <c r="H20" s="36">
        <v>20</v>
      </c>
      <c r="I20" s="36">
        <v>20</v>
      </c>
      <c r="J20" s="28"/>
    </row>
    <row r="21" ht="30" customHeight="1" spans="1:10">
      <c r="A21" s="9"/>
      <c r="B21" s="9" t="s">
        <v>648</v>
      </c>
      <c r="C21" s="40"/>
      <c r="D21" s="31"/>
      <c r="E21" s="41"/>
      <c r="F21" s="33"/>
      <c r="G21" s="42"/>
      <c r="H21" s="36"/>
      <c r="I21" s="36"/>
      <c r="J21" s="28"/>
    </row>
    <row r="22" ht="30" customHeight="1" spans="1:10">
      <c r="A22" s="9"/>
      <c r="B22" s="43" t="s">
        <v>649</v>
      </c>
      <c r="C22" s="40"/>
      <c r="D22" s="31"/>
      <c r="E22" s="41"/>
      <c r="F22" s="33"/>
      <c r="G22" s="42"/>
      <c r="H22" s="36"/>
      <c r="I22" s="36"/>
      <c r="J22" s="28"/>
    </row>
    <row r="23" ht="39.95" customHeight="1" spans="1:10">
      <c r="A23" s="44" t="s">
        <v>654</v>
      </c>
      <c r="B23" s="45" t="s">
        <v>655</v>
      </c>
      <c r="C23" s="40" t="s">
        <v>810</v>
      </c>
      <c r="D23" s="31" t="s">
        <v>637</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3 D15:D20">
      <formula1>"＝,＞,＜,≥,≤"</formula1>
    </dataValidation>
    <dataValidation type="list" allowBlank="1" showInputMessage="1" sqref="J25">
      <formula1>"优,良,中,差"</formula1>
    </dataValidation>
  </dataValidations>
  <pageMargins left="0.751388888888889" right="0.751388888888889" top="1" bottom="1" header="0.5" footer="0.5"/>
  <pageSetup paperSize="9" scale="70"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I8" sqref="I8:J8"/>
    </sheetView>
  </sheetViews>
  <sheetFormatPr defaultColWidth="9" defaultRowHeight="13.5"/>
  <cols>
    <col min="1" max="2" width="11.125" style="5" customWidth="1"/>
    <col min="3" max="3" width="14.5" style="5" customWidth="1"/>
    <col min="4" max="4" width="11.375" style="5" customWidth="1"/>
    <col min="5" max="5" width="13.75" style="5" customWidth="1"/>
    <col min="6" max="6" width="13.5" style="5" customWidth="1"/>
    <col min="7" max="7" width="12.625" style="5" customWidth="1"/>
    <col min="8" max="8" width="10.625" style="5" customWidth="1"/>
    <col min="9" max="9" width="11.125" style="5" customWidth="1"/>
    <col min="10" max="10" width="15.625" style="5" customWidth="1"/>
    <col min="11" max="11" width="10.5" style="5" customWidth="1"/>
    <col min="12" max="16384" width="9" style="5"/>
  </cols>
  <sheetData>
    <row r="1" spans="1:1">
      <c r="A1" s="5" t="s">
        <v>594</v>
      </c>
    </row>
    <row r="2" ht="25.9" customHeight="1" spans="1:10">
      <c r="A2" s="6" t="s">
        <v>595</v>
      </c>
      <c r="B2" s="6"/>
      <c r="C2" s="6"/>
      <c r="D2" s="6"/>
      <c r="E2" s="6"/>
      <c r="F2" s="6"/>
      <c r="G2" s="6"/>
      <c r="H2" s="6"/>
      <c r="I2" s="6"/>
      <c r="J2" s="6"/>
    </row>
    <row r="3" s="1" customFormat="1" ht="13.15" customHeight="1" spans="1:10">
      <c r="A3" s="6"/>
      <c r="B3" s="6"/>
      <c r="C3" s="6"/>
      <c r="D3" s="6"/>
      <c r="E3" s="6"/>
      <c r="F3" s="6"/>
      <c r="G3" s="6"/>
      <c r="H3" s="6"/>
      <c r="I3" s="6"/>
      <c r="J3" s="57" t="s">
        <v>528</v>
      </c>
    </row>
    <row r="4" s="2" customFormat="1" ht="18" customHeight="1" spans="1:256">
      <c r="A4" s="7" t="s">
        <v>596</v>
      </c>
      <c r="B4" s="7"/>
      <c r="C4" s="8" t="s">
        <v>852</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598</v>
      </c>
      <c r="B5" s="7"/>
      <c r="C5" s="8" t="s">
        <v>599</v>
      </c>
      <c r="D5" s="8"/>
      <c r="E5" s="8"/>
      <c r="F5" s="7" t="s">
        <v>600</v>
      </c>
      <c r="G5" s="8" t="s">
        <v>599</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9" t="s">
        <v>602</v>
      </c>
      <c r="B6" s="9"/>
      <c r="C6" s="9"/>
      <c r="D6" s="9" t="s">
        <v>603</v>
      </c>
      <c r="E6" s="9" t="s">
        <v>539</v>
      </c>
      <c r="F6" s="9" t="s">
        <v>604</v>
      </c>
      <c r="G6" s="9" t="s">
        <v>605</v>
      </c>
      <c r="H6" s="9" t="s">
        <v>606</v>
      </c>
      <c r="I6" s="9" t="s">
        <v>607</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9"/>
      <c r="B7" s="9"/>
      <c r="C7" s="10" t="s">
        <v>608</v>
      </c>
      <c r="D7" s="11">
        <f t="shared" ref="D7:F7" si="0">SUM(D8:D10)</f>
        <v>0</v>
      </c>
      <c r="E7" s="11">
        <f t="shared" si="0"/>
        <v>149395</v>
      </c>
      <c r="F7" s="11">
        <f t="shared" si="0"/>
        <v>149395</v>
      </c>
      <c r="G7" s="12">
        <v>10</v>
      </c>
      <c r="H7" s="13" t="str">
        <f t="shared" ref="H7:H10" si="1">IF(E7&gt;0,ROUND(F7/E7,3)*100&amp;"%","—")</f>
        <v>100%</v>
      </c>
      <c r="I7" s="17">
        <f>G7*H7</f>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9"/>
      <c r="B8" s="9"/>
      <c r="C8" s="10" t="s">
        <v>609</v>
      </c>
      <c r="D8" s="14"/>
      <c r="E8" s="15">
        <v>149395</v>
      </c>
      <c r="F8" s="15">
        <v>149395</v>
      </c>
      <c r="G8" s="9" t="s">
        <v>543</v>
      </c>
      <c r="H8" s="16" t="str">
        <f t="shared" si="1"/>
        <v>100%</v>
      </c>
      <c r="I8" s="17" t="s">
        <v>543</v>
      </c>
      <c r="J8" s="17"/>
      <c r="K8" s="58"/>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9"/>
      <c r="B9" s="9"/>
      <c r="C9" s="10" t="s">
        <v>610</v>
      </c>
      <c r="D9" s="14"/>
      <c r="E9" s="14"/>
      <c r="F9" s="14"/>
      <c r="G9" s="9" t="s">
        <v>543</v>
      </c>
      <c r="H9" s="16" t="str">
        <f t="shared" si="1"/>
        <v>—</v>
      </c>
      <c r="I9" s="17" t="s">
        <v>543</v>
      </c>
      <c r="J9" s="1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9"/>
      <c r="B10" s="9"/>
      <c r="C10" s="10" t="s">
        <v>611</v>
      </c>
      <c r="D10" s="14"/>
      <c r="E10" s="14"/>
      <c r="F10" s="14"/>
      <c r="G10" s="9" t="s">
        <v>543</v>
      </c>
      <c r="H10" s="16" t="str">
        <f t="shared" si="1"/>
        <v>—</v>
      </c>
      <c r="I10" s="17" t="s">
        <v>543</v>
      </c>
      <c r="J10" s="17"/>
    </row>
    <row r="11" ht="18" customHeight="1" spans="1:10">
      <c r="A11" s="9" t="s">
        <v>612</v>
      </c>
      <c r="B11" s="9" t="s">
        <v>613</v>
      </c>
      <c r="C11" s="9"/>
      <c r="D11" s="9"/>
      <c r="E11" s="9"/>
      <c r="F11" s="17" t="s">
        <v>614</v>
      </c>
      <c r="G11" s="17"/>
      <c r="H11" s="17"/>
      <c r="I11" s="17"/>
      <c r="J11" s="17"/>
    </row>
    <row r="12" ht="55.15" customHeight="1" spans="1:10">
      <c r="A12" s="9"/>
      <c r="B12" s="18" t="s">
        <v>853</v>
      </c>
      <c r="C12" s="19"/>
      <c r="D12" s="19"/>
      <c r="E12" s="20"/>
      <c r="F12" s="21" t="s">
        <v>853</v>
      </c>
      <c r="G12" s="21"/>
      <c r="H12" s="21"/>
      <c r="I12" s="21"/>
      <c r="J12" s="21"/>
    </row>
    <row r="13" ht="36" customHeight="1" spans="1:10">
      <c r="A13" s="22" t="s">
        <v>617</v>
      </c>
      <c r="B13" s="23"/>
      <c r="C13" s="24"/>
      <c r="D13" s="22" t="s">
        <v>618</v>
      </c>
      <c r="E13" s="23"/>
      <c r="F13" s="24"/>
      <c r="G13" s="25" t="s">
        <v>619</v>
      </c>
      <c r="H13" s="25" t="s">
        <v>620</v>
      </c>
      <c r="I13" s="25" t="s">
        <v>607</v>
      </c>
      <c r="J13" s="25" t="s">
        <v>621</v>
      </c>
    </row>
    <row r="14" ht="36" customHeight="1" spans="1:10">
      <c r="A14" s="26" t="s">
        <v>622</v>
      </c>
      <c r="B14" s="9" t="s">
        <v>623</v>
      </c>
      <c r="C14" s="9" t="s">
        <v>624</v>
      </c>
      <c r="D14" s="9" t="s">
        <v>625</v>
      </c>
      <c r="E14" s="9" t="s">
        <v>626</v>
      </c>
      <c r="F14" s="27" t="s">
        <v>627</v>
      </c>
      <c r="G14" s="28"/>
      <c r="H14" s="28"/>
      <c r="I14" s="28"/>
      <c r="J14" s="28"/>
    </row>
    <row r="15" ht="30" customHeight="1" spans="1:10">
      <c r="A15" s="9" t="s">
        <v>628</v>
      </c>
      <c r="B15" s="29" t="s">
        <v>629</v>
      </c>
      <c r="C15" s="30" t="s">
        <v>854</v>
      </c>
      <c r="D15" s="31" t="s">
        <v>637</v>
      </c>
      <c r="E15" s="32" t="s">
        <v>855</v>
      </c>
      <c r="F15" s="33" t="s">
        <v>638</v>
      </c>
      <c r="G15" s="32" t="s">
        <v>855</v>
      </c>
      <c r="H15" s="32">
        <v>50</v>
      </c>
      <c r="I15" s="32">
        <v>48</v>
      </c>
      <c r="J15" s="59"/>
    </row>
    <row r="16" ht="23.1" customHeight="1" spans="1:10">
      <c r="A16" s="9"/>
      <c r="B16" s="29" t="s">
        <v>635</v>
      </c>
      <c r="C16" s="30"/>
      <c r="D16" s="31"/>
      <c r="E16" s="34"/>
      <c r="F16" s="33"/>
      <c r="G16" s="35"/>
      <c r="H16" s="36"/>
      <c r="I16" s="36"/>
      <c r="J16" s="28"/>
    </row>
    <row r="17" ht="24" customHeight="1" spans="1:10">
      <c r="A17" s="9"/>
      <c r="B17" s="29" t="s">
        <v>639</v>
      </c>
      <c r="C17" s="37"/>
      <c r="D17" s="31"/>
      <c r="E17" s="38"/>
      <c r="F17" s="33"/>
      <c r="G17" s="39"/>
      <c r="H17" s="36"/>
      <c r="I17" s="36"/>
      <c r="J17" s="28"/>
    </row>
    <row r="18" ht="27.95" customHeight="1" spans="1:10">
      <c r="A18" s="9"/>
      <c r="B18" s="9" t="s">
        <v>640</v>
      </c>
      <c r="C18" s="40"/>
      <c r="D18" s="31"/>
      <c r="E18" s="41"/>
      <c r="F18" s="33"/>
      <c r="G18" s="42"/>
      <c r="H18" s="36"/>
      <c r="I18" s="36"/>
      <c r="J18" s="28"/>
    </row>
    <row r="19" ht="30" customHeight="1" spans="1:10">
      <c r="A19" s="9" t="s">
        <v>641</v>
      </c>
      <c r="B19" s="9" t="s">
        <v>642</v>
      </c>
      <c r="C19" s="40"/>
      <c r="D19" s="31"/>
      <c r="E19" s="41"/>
      <c r="F19" s="33"/>
      <c r="G19" s="42"/>
      <c r="H19" s="36"/>
      <c r="I19" s="36"/>
      <c r="J19" s="28"/>
    </row>
    <row r="20" ht="30" customHeight="1" spans="1:10">
      <c r="A20" s="9"/>
      <c r="B20" s="9" t="s">
        <v>643</v>
      </c>
      <c r="C20" s="40" t="s">
        <v>684</v>
      </c>
      <c r="D20" s="31" t="s">
        <v>637</v>
      </c>
      <c r="E20" s="41">
        <v>0</v>
      </c>
      <c r="F20" s="33" t="s">
        <v>646</v>
      </c>
      <c r="G20" s="42" t="s">
        <v>709</v>
      </c>
      <c r="H20" s="36">
        <v>20</v>
      </c>
      <c r="I20" s="36">
        <v>20</v>
      </c>
      <c r="J20" s="28"/>
    </row>
    <row r="21" ht="30" customHeight="1" spans="1:10">
      <c r="A21" s="9"/>
      <c r="B21" s="9" t="s">
        <v>648</v>
      </c>
      <c r="C21" s="40"/>
      <c r="D21" s="31"/>
      <c r="E21" s="41"/>
      <c r="F21" s="33"/>
      <c r="G21" s="42"/>
      <c r="H21" s="36"/>
      <c r="I21" s="36"/>
      <c r="J21" s="28"/>
    </row>
    <row r="22" ht="30" customHeight="1" spans="1:10">
      <c r="A22" s="9"/>
      <c r="B22" s="43" t="s">
        <v>649</v>
      </c>
      <c r="C22" s="40"/>
      <c r="D22" s="31"/>
      <c r="E22" s="41"/>
      <c r="F22" s="33"/>
      <c r="G22" s="42"/>
      <c r="H22" s="36"/>
      <c r="I22" s="36"/>
      <c r="J22" s="28"/>
    </row>
    <row r="23" ht="39.95" customHeight="1" spans="1:10">
      <c r="A23" s="44" t="s">
        <v>654</v>
      </c>
      <c r="B23" s="45" t="s">
        <v>655</v>
      </c>
      <c r="C23" s="40" t="s">
        <v>810</v>
      </c>
      <c r="D23" s="31" t="s">
        <v>637</v>
      </c>
      <c r="E23" s="46" t="s">
        <v>698</v>
      </c>
      <c r="F23" s="46" t="s">
        <v>638</v>
      </c>
      <c r="G23" s="47">
        <v>0.9</v>
      </c>
      <c r="H23" s="36">
        <v>20</v>
      </c>
      <c r="I23" s="36">
        <v>18</v>
      </c>
      <c r="J23" s="60" t="s">
        <v>657</v>
      </c>
    </row>
    <row r="24" ht="54" customHeight="1" spans="1:10">
      <c r="A24" s="48" t="s">
        <v>658</v>
      </c>
      <c r="B24" s="48"/>
      <c r="C24" s="48"/>
      <c r="D24" s="49" t="s">
        <v>531</v>
      </c>
      <c r="E24" s="50"/>
      <c r="F24" s="50"/>
      <c r="G24" s="50"/>
      <c r="H24" s="50"/>
      <c r="I24" s="61"/>
      <c r="J24" s="62" t="s">
        <v>659</v>
      </c>
    </row>
    <row r="25" ht="25.5" customHeight="1" spans="1:10">
      <c r="A25" s="51" t="s">
        <v>660</v>
      </c>
      <c r="B25" s="51"/>
      <c r="C25" s="51"/>
      <c r="D25" s="51"/>
      <c r="E25" s="51"/>
      <c r="F25" s="51"/>
      <c r="G25" s="51"/>
      <c r="H25" s="51">
        <v>100</v>
      </c>
      <c r="I25" s="63">
        <f>SUM(I7,I15:I23)</f>
        <v>96</v>
      </c>
      <c r="J25" s="64" t="s">
        <v>661</v>
      </c>
    </row>
    <row r="26" ht="16.9" customHeight="1"/>
    <row r="27" ht="28.9" customHeight="1" spans="1:10">
      <c r="A27" s="52" t="s">
        <v>662</v>
      </c>
      <c r="B27" s="53"/>
      <c r="C27" s="53"/>
      <c r="D27" s="53"/>
      <c r="E27" s="53"/>
      <c r="F27" s="53"/>
      <c r="G27" s="53"/>
      <c r="H27" s="53"/>
      <c r="I27" s="53"/>
      <c r="J27" s="65"/>
    </row>
    <row r="28" ht="27" customHeight="1" spans="1:10">
      <c r="A28" s="54" t="s">
        <v>663</v>
      </c>
      <c r="B28" s="54"/>
      <c r="C28" s="54"/>
      <c r="D28" s="54"/>
      <c r="E28" s="54"/>
      <c r="F28" s="54"/>
      <c r="G28" s="54"/>
      <c r="H28" s="54"/>
      <c r="I28" s="54"/>
      <c r="J28" s="54"/>
    </row>
    <row r="29" ht="19.15" customHeight="1" spans="1:10">
      <c r="A29" s="54" t="s">
        <v>664</v>
      </c>
      <c r="B29" s="54"/>
      <c r="C29" s="54"/>
      <c r="D29" s="54"/>
      <c r="E29" s="54"/>
      <c r="F29" s="54"/>
      <c r="G29" s="54"/>
      <c r="H29" s="54"/>
      <c r="I29" s="54"/>
      <c r="J29" s="54"/>
    </row>
    <row r="30" ht="18" customHeight="1" spans="1:10">
      <c r="A30" s="54" t="s">
        <v>665</v>
      </c>
      <c r="B30" s="54"/>
      <c r="C30" s="54"/>
      <c r="D30" s="54"/>
      <c r="E30" s="54"/>
      <c r="F30" s="54"/>
      <c r="G30" s="54"/>
      <c r="H30" s="54"/>
      <c r="I30" s="54"/>
      <c r="J30" s="54"/>
    </row>
    <row r="31" ht="18" customHeight="1" spans="1:10">
      <c r="A31" s="54" t="s">
        <v>666</v>
      </c>
      <c r="B31" s="54"/>
      <c r="C31" s="54"/>
      <c r="D31" s="54"/>
      <c r="E31" s="54"/>
      <c r="F31" s="54"/>
      <c r="G31" s="54"/>
      <c r="H31" s="54"/>
      <c r="I31" s="54"/>
      <c r="J31" s="54"/>
    </row>
    <row r="32" s="4" customFormat="1" ht="18" customHeight="1" spans="1:10">
      <c r="A32" s="55" t="s">
        <v>667</v>
      </c>
      <c r="B32" s="55"/>
      <c r="C32" s="55"/>
      <c r="D32" s="55"/>
      <c r="E32" s="55"/>
      <c r="F32" s="55"/>
      <c r="G32" s="55"/>
      <c r="H32" s="55"/>
      <c r="I32" s="55"/>
      <c r="J32" s="55"/>
    </row>
    <row r="33" ht="24" customHeight="1" spans="1:10">
      <c r="A33" s="54" t="s">
        <v>668</v>
      </c>
      <c r="B33" s="54"/>
      <c r="C33" s="54"/>
      <c r="D33" s="54"/>
      <c r="E33" s="54"/>
      <c r="F33" s="54"/>
      <c r="G33" s="54"/>
      <c r="H33" s="54"/>
      <c r="I33" s="54"/>
      <c r="J33" s="54"/>
    </row>
    <row r="34" ht="24" customHeight="1" spans="1:10">
      <c r="A34" s="54" t="s">
        <v>669</v>
      </c>
      <c r="B34" s="54"/>
      <c r="C34" s="54"/>
      <c r="D34" s="54"/>
      <c r="E34" s="54"/>
      <c r="F34" s="54"/>
      <c r="G34" s="54"/>
      <c r="H34" s="54"/>
      <c r="I34" s="54"/>
      <c r="J34" s="54"/>
    </row>
    <row r="35" ht="24" customHeight="1" spans="1:10">
      <c r="A35" s="54" t="s">
        <v>670</v>
      </c>
      <c r="B35" s="54"/>
      <c r="C35" s="54"/>
      <c r="D35" s="54"/>
      <c r="E35" s="54"/>
      <c r="F35" s="54"/>
      <c r="G35" s="54"/>
      <c r="H35" s="54"/>
      <c r="I35" s="54"/>
      <c r="J35" s="54"/>
    </row>
    <row r="36" ht="14.25" spans="1:10">
      <c r="A36" s="56"/>
      <c r="B36" s="56"/>
      <c r="C36" s="56"/>
      <c r="D36" s="56"/>
      <c r="E36" s="56"/>
      <c r="F36" s="56"/>
      <c r="G36" s="56"/>
      <c r="H36" s="56"/>
      <c r="I36" s="56"/>
      <c r="J36" s="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23 D15:D20">
      <formula1>"＝,＞,＜,≥,≤"</formula1>
    </dataValidation>
    <dataValidation type="list" allowBlank="1" showInputMessage="1" sqref="J25">
      <formula1>"优,良,中,差"</formula1>
    </dataValidation>
  </dataValidations>
  <pageMargins left="0.751388888888889" right="0.751388888888889" top="1" bottom="1" header="0.5" footer="0.5"/>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4" t="s">
        <v>274</v>
      </c>
    </row>
    <row r="2" ht="14.25" spans="9:9">
      <c r="I2" s="151" t="s">
        <v>275</v>
      </c>
    </row>
    <row r="3" ht="14.25" spans="1:9">
      <c r="A3" s="151" t="s">
        <v>61</v>
      </c>
      <c r="I3" s="151" t="s">
        <v>62</v>
      </c>
    </row>
    <row r="4" ht="19.5" customHeight="1" spans="1:9">
      <c r="A4" s="152" t="s">
        <v>276</v>
      </c>
      <c r="B4" s="152"/>
      <c r="C4" s="152"/>
      <c r="D4" s="152" t="s">
        <v>277</v>
      </c>
      <c r="E4" s="152"/>
      <c r="F4" s="152"/>
      <c r="G4" s="152"/>
      <c r="H4" s="152"/>
      <c r="I4" s="152"/>
    </row>
    <row r="5" ht="19.5" customHeight="1" spans="1:9">
      <c r="A5" s="169" t="s">
        <v>278</v>
      </c>
      <c r="B5" s="169" t="s">
        <v>66</v>
      </c>
      <c r="C5" s="169" t="s">
        <v>279</v>
      </c>
      <c r="D5" s="169" t="s">
        <v>280</v>
      </c>
      <c r="E5" s="169" t="s">
        <v>66</v>
      </c>
      <c r="F5" s="152" t="s">
        <v>188</v>
      </c>
      <c r="G5" s="169" t="s">
        <v>281</v>
      </c>
      <c r="H5" s="169" t="s">
        <v>282</v>
      </c>
      <c r="I5" s="169" t="s">
        <v>283</v>
      </c>
    </row>
    <row r="6" ht="19.5" customHeight="1" spans="1:9">
      <c r="A6" s="169"/>
      <c r="B6" s="169"/>
      <c r="C6" s="169"/>
      <c r="D6" s="169"/>
      <c r="E6" s="169"/>
      <c r="F6" s="152" t="s">
        <v>183</v>
      </c>
      <c r="G6" s="169" t="s">
        <v>281</v>
      </c>
      <c r="H6" s="169"/>
      <c r="I6" s="169"/>
    </row>
    <row r="7" ht="19.5" customHeight="1" spans="1:9">
      <c r="A7" s="152" t="s">
        <v>284</v>
      </c>
      <c r="B7" s="152"/>
      <c r="C7" s="152" t="s">
        <v>70</v>
      </c>
      <c r="D7" s="152" t="s">
        <v>284</v>
      </c>
      <c r="E7" s="152"/>
      <c r="F7" s="152" t="s">
        <v>71</v>
      </c>
      <c r="G7" s="152" t="s">
        <v>79</v>
      </c>
      <c r="H7" s="152" t="s">
        <v>83</v>
      </c>
      <c r="I7" s="152" t="s">
        <v>87</v>
      </c>
    </row>
    <row r="8" ht="19.5" customHeight="1" spans="1:9">
      <c r="A8" s="153" t="s">
        <v>285</v>
      </c>
      <c r="B8" s="152" t="s">
        <v>70</v>
      </c>
      <c r="C8" s="157">
        <v>135061738.51</v>
      </c>
      <c r="D8" s="153" t="s">
        <v>73</v>
      </c>
      <c r="E8" s="152" t="s">
        <v>81</v>
      </c>
      <c r="F8" s="157"/>
      <c r="G8" s="157"/>
      <c r="H8" s="157"/>
      <c r="I8" s="157"/>
    </row>
    <row r="9" ht="19.5" customHeight="1" spans="1:9">
      <c r="A9" s="153" t="s">
        <v>286</v>
      </c>
      <c r="B9" s="152" t="s">
        <v>71</v>
      </c>
      <c r="C9" s="157">
        <v>3600000</v>
      </c>
      <c r="D9" s="153" t="s">
        <v>76</v>
      </c>
      <c r="E9" s="152" t="s">
        <v>85</v>
      </c>
      <c r="F9" s="157"/>
      <c r="G9" s="157"/>
      <c r="H9" s="157"/>
      <c r="I9" s="157"/>
    </row>
    <row r="10" ht="19.5" customHeight="1" spans="1:9">
      <c r="A10" s="153" t="s">
        <v>287</v>
      </c>
      <c r="B10" s="152" t="s">
        <v>79</v>
      </c>
      <c r="C10" s="157"/>
      <c r="D10" s="153" t="s">
        <v>80</v>
      </c>
      <c r="E10" s="152" t="s">
        <v>89</v>
      </c>
      <c r="F10" s="157"/>
      <c r="G10" s="157"/>
      <c r="H10" s="157"/>
      <c r="I10" s="157"/>
    </row>
    <row r="11" ht="19.5" customHeight="1" spans="1:9">
      <c r="A11" s="153"/>
      <c r="B11" s="152" t="s">
        <v>83</v>
      </c>
      <c r="C11" s="207"/>
      <c r="D11" s="153" t="s">
        <v>84</v>
      </c>
      <c r="E11" s="152" t="s">
        <v>93</v>
      </c>
      <c r="F11" s="157"/>
      <c r="G11" s="157"/>
      <c r="H11" s="157"/>
      <c r="I11" s="157"/>
    </row>
    <row r="12" ht="19.5" customHeight="1" spans="1:9">
      <c r="A12" s="153"/>
      <c r="B12" s="152" t="s">
        <v>87</v>
      </c>
      <c r="C12" s="207"/>
      <c r="D12" s="153" t="s">
        <v>88</v>
      </c>
      <c r="E12" s="152" t="s">
        <v>97</v>
      </c>
      <c r="F12" s="157"/>
      <c r="G12" s="157"/>
      <c r="H12" s="157"/>
      <c r="I12" s="157"/>
    </row>
    <row r="13" ht="19.5" customHeight="1" spans="1:9">
      <c r="A13" s="153"/>
      <c r="B13" s="152" t="s">
        <v>91</v>
      </c>
      <c r="C13" s="207"/>
      <c r="D13" s="153" t="s">
        <v>92</v>
      </c>
      <c r="E13" s="152" t="s">
        <v>101</v>
      </c>
      <c r="F13" s="157"/>
      <c r="G13" s="157"/>
      <c r="H13" s="157"/>
      <c r="I13" s="157"/>
    </row>
    <row r="14" ht="19.5" customHeight="1" spans="1:9">
      <c r="A14" s="153"/>
      <c r="B14" s="152" t="s">
        <v>95</v>
      </c>
      <c r="C14" s="207"/>
      <c r="D14" s="153" t="s">
        <v>96</v>
      </c>
      <c r="E14" s="152" t="s">
        <v>104</v>
      </c>
      <c r="F14" s="157"/>
      <c r="G14" s="157"/>
      <c r="H14" s="157"/>
      <c r="I14" s="157"/>
    </row>
    <row r="15" ht="19.5" customHeight="1" spans="1:9">
      <c r="A15" s="153"/>
      <c r="B15" s="152" t="s">
        <v>99</v>
      </c>
      <c r="C15" s="207"/>
      <c r="D15" s="153" t="s">
        <v>100</v>
      </c>
      <c r="E15" s="152" t="s">
        <v>107</v>
      </c>
      <c r="F15" s="157">
        <v>722016.24</v>
      </c>
      <c r="G15" s="157">
        <v>722016.24</v>
      </c>
      <c r="H15" s="157"/>
      <c r="I15" s="157"/>
    </row>
    <row r="16" ht="19.5" customHeight="1" spans="1:9">
      <c r="A16" s="153"/>
      <c r="B16" s="152" t="s">
        <v>102</v>
      </c>
      <c r="C16" s="207"/>
      <c r="D16" s="153" t="s">
        <v>103</v>
      </c>
      <c r="E16" s="152" t="s">
        <v>110</v>
      </c>
      <c r="F16" s="157">
        <v>877463.73</v>
      </c>
      <c r="G16" s="157">
        <v>877463.73</v>
      </c>
      <c r="H16" s="157"/>
      <c r="I16" s="157"/>
    </row>
    <row r="17" ht="19.5" customHeight="1" spans="1:9">
      <c r="A17" s="153"/>
      <c r="B17" s="152" t="s">
        <v>105</v>
      </c>
      <c r="C17" s="207"/>
      <c r="D17" s="153" t="s">
        <v>106</v>
      </c>
      <c r="E17" s="152" t="s">
        <v>113</v>
      </c>
      <c r="F17" s="157">
        <v>10300000</v>
      </c>
      <c r="G17" s="157">
        <v>10300000</v>
      </c>
      <c r="H17" s="157"/>
      <c r="I17" s="157"/>
    </row>
    <row r="18" ht="19.5" customHeight="1" spans="1:9">
      <c r="A18" s="153"/>
      <c r="B18" s="152" t="s">
        <v>108</v>
      </c>
      <c r="C18" s="207"/>
      <c r="D18" s="153" t="s">
        <v>109</v>
      </c>
      <c r="E18" s="152" t="s">
        <v>116</v>
      </c>
      <c r="F18" s="157">
        <v>3600000</v>
      </c>
      <c r="G18" s="157"/>
      <c r="H18" s="157">
        <v>3600000</v>
      </c>
      <c r="I18" s="157"/>
    </row>
    <row r="19" ht="19.5" customHeight="1" spans="1:9">
      <c r="A19" s="153"/>
      <c r="B19" s="152" t="s">
        <v>111</v>
      </c>
      <c r="C19" s="207"/>
      <c r="D19" s="153" t="s">
        <v>112</v>
      </c>
      <c r="E19" s="152" t="s">
        <v>119</v>
      </c>
      <c r="F19" s="157">
        <v>122364720.54</v>
      </c>
      <c r="G19" s="157">
        <v>122364720.54</v>
      </c>
      <c r="H19" s="157"/>
      <c r="I19" s="157"/>
    </row>
    <row r="20" ht="19.5" customHeight="1" spans="1:9">
      <c r="A20" s="153"/>
      <c r="B20" s="152" t="s">
        <v>114</v>
      </c>
      <c r="C20" s="207"/>
      <c r="D20" s="153" t="s">
        <v>115</v>
      </c>
      <c r="E20" s="152" t="s">
        <v>122</v>
      </c>
      <c r="F20" s="157"/>
      <c r="G20" s="157"/>
      <c r="H20" s="157"/>
      <c r="I20" s="157"/>
    </row>
    <row r="21" ht="19.5" customHeight="1" spans="1:9">
      <c r="A21" s="153"/>
      <c r="B21" s="152" t="s">
        <v>117</v>
      </c>
      <c r="C21" s="207"/>
      <c r="D21" s="153" t="s">
        <v>118</v>
      </c>
      <c r="E21" s="152" t="s">
        <v>125</v>
      </c>
      <c r="F21" s="157"/>
      <c r="G21" s="157"/>
      <c r="H21" s="157"/>
      <c r="I21" s="157"/>
    </row>
    <row r="22" ht="19.5" customHeight="1" spans="1:9">
      <c r="A22" s="153"/>
      <c r="B22" s="152" t="s">
        <v>120</v>
      </c>
      <c r="C22" s="207"/>
      <c r="D22" s="153" t="s">
        <v>121</v>
      </c>
      <c r="E22" s="152" t="s">
        <v>128</v>
      </c>
      <c r="F22" s="157"/>
      <c r="G22" s="157"/>
      <c r="H22" s="157"/>
      <c r="I22" s="157"/>
    </row>
    <row r="23" ht="19.5" customHeight="1" spans="1:9">
      <c r="A23" s="153"/>
      <c r="B23" s="152" t="s">
        <v>123</v>
      </c>
      <c r="C23" s="207"/>
      <c r="D23" s="153" t="s">
        <v>124</v>
      </c>
      <c r="E23" s="152" t="s">
        <v>131</v>
      </c>
      <c r="F23" s="157"/>
      <c r="G23" s="157"/>
      <c r="H23" s="157"/>
      <c r="I23" s="157"/>
    </row>
    <row r="24" ht="19.5" customHeight="1" spans="1:9">
      <c r="A24" s="153"/>
      <c r="B24" s="152" t="s">
        <v>126</v>
      </c>
      <c r="C24" s="207"/>
      <c r="D24" s="153" t="s">
        <v>127</v>
      </c>
      <c r="E24" s="152" t="s">
        <v>134</v>
      </c>
      <c r="F24" s="157"/>
      <c r="G24" s="157"/>
      <c r="H24" s="157"/>
      <c r="I24" s="157"/>
    </row>
    <row r="25" ht="19.5" customHeight="1" spans="1:9">
      <c r="A25" s="153"/>
      <c r="B25" s="152" t="s">
        <v>129</v>
      </c>
      <c r="C25" s="207"/>
      <c r="D25" s="153" t="s">
        <v>130</v>
      </c>
      <c r="E25" s="152" t="s">
        <v>137</v>
      </c>
      <c r="F25" s="157"/>
      <c r="G25" s="157"/>
      <c r="H25" s="157"/>
      <c r="I25" s="157"/>
    </row>
    <row r="26" ht="19.5" customHeight="1" spans="1:9">
      <c r="A26" s="153"/>
      <c r="B26" s="152" t="s">
        <v>132</v>
      </c>
      <c r="C26" s="207"/>
      <c r="D26" s="153" t="s">
        <v>133</v>
      </c>
      <c r="E26" s="152" t="s">
        <v>140</v>
      </c>
      <c r="F26" s="157">
        <v>797538</v>
      </c>
      <c r="G26" s="157">
        <v>797538</v>
      </c>
      <c r="H26" s="157"/>
      <c r="I26" s="157"/>
    </row>
    <row r="27" ht="19.5" customHeight="1" spans="1:9">
      <c r="A27" s="153"/>
      <c r="B27" s="152" t="s">
        <v>135</v>
      </c>
      <c r="C27" s="207"/>
      <c r="D27" s="153" t="s">
        <v>136</v>
      </c>
      <c r="E27" s="152" t="s">
        <v>143</v>
      </c>
      <c r="F27" s="157"/>
      <c r="G27" s="157"/>
      <c r="H27" s="157"/>
      <c r="I27" s="157"/>
    </row>
    <row r="28" ht="19.5" customHeight="1" spans="1:9">
      <c r="A28" s="153"/>
      <c r="B28" s="152" t="s">
        <v>138</v>
      </c>
      <c r="C28" s="207"/>
      <c r="D28" s="153" t="s">
        <v>139</v>
      </c>
      <c r="E28" s="152" t="s">
        <v>146</v>
      </c>
      <c r="F28" s="157"/>
      <c r="G28" s="157"/>
      <c r="H28" s="157"/>
      <c r="I28" s="157"/>
    </row>
    <row r="29" ht="19.5" customHeight="1" spans="1:9">
      <c r="A29" s="153"/>
      <c r="B29" s="152" t="s">
        <v>141</v>
      </c>
      <c r="C29" s="207"/>
      <c r="D29" s="153" t="s">
        <v>142</v>
      </c>
      <c r="E29" s="152" t="s">
        <v>149</v>
      </c>
      <c r="F29" s="157"/>
      <c r="G29" s="157"/>
      <c r="H29" s="157"/>
      <c r="I29" s="157"/>
    </row>
    <row r="30" ht="19.5" customHeight="1" spans="1:9">
      <c r="A30" s="153"/>
      <c r="B30" s="152" t="s">
        <v>144</v>
      </c>
      <c r="C30" s="207"/>
      <c r="D30" s="153" t="s">
        <v>145</v>
      </c>
      <c r="E30" s="152" t="s">
        <v>152</v>
      </c>
      <c r="F30" s="157"/>
      <c r="G30" s="157"/>
      <c r="H30" s="157"/>
      <c r="I30" s="157"/>
    </row>
    <row r="31" ht="19.5" customHeight="1" spans="1:9">
      <c r="A31" s="153"/>
      <c r="B31" s="152" t="s">
        <v>147</v>
      </c>
      <c r="C31" s="207"/>
      <c r="D31" s="153" t="s">
        <v>148</v>
      </c>
      <c r="E31" s="152" t="s">
        <v>155</v>
      </c>
      <c r="F31" s="157"/>
      <c r="G31" s="157"/>
      <c r="H31" s="157"/>
      <c r="I31" s="157"/>
    </row>
    <row r="32" ht="19.5" customHeight="1" spans="1:9">
      <c r="A32" s="153"/>
      <c r="B32" s="152" t="s">
        <v>150</v>
      </c>
      <c r="C32" s="207"/>
      <c r="D32" s="153" t="s">
        <v>151</v>
      </c>
      <c r="E32" s="152" t="s">
        <v>159</v>
      </c>
      <c r="F32" s="157"/>
      <c r="G32" s="157"/>
      <c r="H32" s="157"/>
      <c r="I32" s="157"/>
    </row>
    <row r="33" ht="19.5" customHeight="1" spans="1:9">
      <c r="A33" s="153"/>
      <c r="B33" s="152" t="s">
        <v>153</v>
      </c>
      <c r="C33" s="207"/>
      <c r="D33" s="153" t="s">
        <v>154</v>
      </c>
      <c r="E33" s="152" t="s">
        <v>163</v>
      </c>
      <c r="F33" s="157"/>
      <c r="G33" s="157"/>
      <c r="H33" s="157"/>
      <c r="I33" s="157"/>
    </row>
    <row r="34" ht="19.5" customHeight="1" spans="1:9">
      <c r="A34" s="152" t="s">
        <v>156</v>
      </c>
      <c r="B34" s="152" t="s">
        <v>157</v>
      </c>
      <c r="C34" s="157">
        <v>138661738.51</v>
      </c>
      <c r="D34" s="152" t="s">
        <v>158</v>
      </c>
      <c r="E34" s="152" t="s">
        <v>167</v>
      </c>
      <c r="F34" s="157">
        <v>138661738.51</v>
      </c>
      <c r="G34" s="157">
        <v>135061738.51</v>
      </c>
      <c r="H34" s="157">
        <v>3600000</v>
      </c>
      <c r="I34" s="157"/>
    </row>
    <row r="35" ht="19.5" customHeight="1" spans="1:9">
      <c r="A35" s="153" t="s">
        <v>288</v>
      </c>
      <c r="B35" s="152" t="s">
        <v>161</v>
      </c>
      <c r="C35" s="157">
        <v>0</v>
      </c>
      <c r="D35" s="153" t="s">
        <v>289</v>
      </c>
      <c r="E35" s="152" t="s">
        <v>170</v>
      </c>
      <c r="F35" s="157"/>
      <c r="G35" s="157"/>
      <c r="H35" s="157"/>
      <c r="I35" s="157"/>
    </row>
    <row r="36" ht="19.5" customHeight="1" spans="1:9">
      <c r="A36" s="153" t="s">
        <v>285</v>
      </c>
      <c r="B36" s="152" t="s">
        <v>165</v>
      </c>
      <c r="C36" s="157">
        <v>0</v>
      </c>
      <c r="D36" s="153"/>
      <c r="E36" s="152" t="s">
        <v>290</v>
      </c>
      <c r="F36" s="207"/>
      <c r="G36" s="207"/>
      <c r="H36" s="207"/>
      <c r="I36" s="207"/>
    </row>
    <row r="37" ht="19.5" customHeight="1" spans="1:9">
      <c r="A37" s="153" t="s">
        <v>286</v>
      </c>
      <c r="B37" s="152" t="s">
        <v>169</v>
      </c>
      <c r="C37" s="157">
        <v>0</v>
      </c>
      <c r="D37" s="152"/>
      <c r="E37" s="152" t="s">
        <v>291</v>
      </c>
      <c r="F37" s="207"/>
      <c r="G37" s="207"/>
      <c r="H37" s="207"/>
      <c r="I37" s="207"/>
    </row>
    <row r="38" ht="19.5" customHeight="1" spans="1:9">
      <c r="A38" s="162" t="s">
        <v>287</v>
      </c>
      <c r="B38" s="212" t="s">
        <v>74</v>
      </c>
      <c r="C38" s="158"/>
      <c r="D38" s="162"/>
      <c r="E38" s="212" t="s">
        <v>292</v>
      </c>
      <c r="F38" s="208"/>
      <c r="G38" s="208"/>
      <c r="H38" s="208"/>
      <c r="I38" s="208"/>
    </row>
    <row r="39" ht="19.5" customHeight="1" spans="1:9">
      <c r="A39" s="209" t="s">
        <v>168</v>
      </c>
      <c r="B39" s="209" t="s">
        <v>77</v>
      </c>
      <c r="C39" s="129">
        <v>138661738.51</v>
      </c>
      <c r="D39" s="209" t="s">
        <v>168</v>
      </c>
      <c r="E39" s="209" t="s">
        <v>293</v>
      </c>
      <c r="F39" s="129">
        <v>138661738.51</v>
      </c>
      <c r="G39" s="129">
        <v>135061738.51</v>
      </c>
      <c r="H39" s="129">
        <v>3600000</v>
      </c>
      <c r="I39" s="129"/>
    </row>
    <row r="40" ht="19.5" customHeight="1" spans="1:9">
      <c r="A40" s="203" t="s">
        <v>294</v>
      </c>
      <c r="B40" s="203"/>
      <c r="C40" s="203"/>
      <c r="D40" s="203"/>
      <c r="E40" s="203"/>
      <c r="F40" s="203"/>
      <c r="G40" s="203"/>
      <c r="H40" s="203"/>
      <c r="I40" s="2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4"/>
  <sheetViews>
    <sheetView workbookViewId="0">
      <pane xSplit="4" ySplit="9" topLeftCell="I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8" width="16.25" customWidth="1"/>
    <col min="9" max="10" width="15" customWidth="1"/>
    <col min="11" max="11" width="16.25" customWidth="1"/>
    <col min="12" max="13" width="15" customWidth="1"/>
    <col min="14" max="14" width="14" customWidth="1"/>
    <col min="15" max="15" width="15.875" customWidth="1"/>
    <col min="16" max="17" width="14" customWidth="1"/>
    <col min="18" max="18" width="15" customWidth="1"/>
    <col min="19" max="20" width="14" customWidth="1"/>
  </cols>
  <sheetData>
    <row r="1" ht="27" spans="11:11">
      <c r="K1" s="204" t="s">
        <v>295</v>
      </c>
    </row>
    <row r="2" ht="14.25" spans="20:20">
      <c r="T2" s="151" t="s">
        <v>296</v>
      </c>
    </row>
    <row r="3" ht="14.25" spans="1:20">
      <c r="A3" s="151" t="s">
        <v>61</v>
      </c>
      <c r="T3" s="151" t="s">
        <v>62</v>
      </c>
    </row>
    <row r="4" ht="19.5" customHeight="1" spans="1:20">
      <c r="A4" s="169" t="s">
        <v>65</v>
      </c>
      <c r="B4" s="169"/>
      <c r="C4" s="169"/>
      <c r="D4" s="169"/>
      <c r="E4" s="169" t="s">
        <v>297</v>
      </c>
      <c r="F4" s="169"/>
      <c r="G4" s="169"/>
      <c r="H4" s="169" t="s">
        <v>298</v>
      </c>
      <c r="I4" s="169"/>
      <c r="J4" s="169"/>
      <c r="K4" s="169" t="s">
        <v>299</v>
      </c>
      <c r="L4" s="169"/>
      <c r="M4" s="169"/>
      <c r="N4" s="169"/>
      <c r="O4" s="169"/>
      <c r="P4" s="169" t="s">
        <v>166</v>
      </c>
      <c r="Q4" s="169"/>
      <c r="R4" s="169"/>
      <c r="S4" s="169"/>
      <c r="T4" s="169"/>
    </row>
    <row r="5" ht="19.5" customHeight="1" spans="1:20">
      <c r="A5" s="169" t="s">
        <v>181</v>
      </c>
      <c r="B5" s="169"/>
      <c r="C5" s="169"/>
      <c r="D5" s="169" t="s">
        <v>182</v>
      </c>
      <c r="E5" s="169" t="s">
        <v>188</v>
      </c>
      <c r="F5" s="169" t="s">
        <v>300</v>
      </c>
      <c r="G5" s="169" t="s">
        <v>301</v>
      </c>
      <c r="H5" s="169" t="s">
        <v>188</v>
      </c>
      <c r="I5" s="169" t="s">
        <v>268</v>
      </c>
      <c r="J5" s="169" t="s">
        <v>269</v>
      </c>
      <c r="K5" s="169" t="s">
        <v>188</v>
      </c>
      <c r="L5" s="169" t="s">
        <v>268</v>
      </c>
      <c r="M5" s="169"/>
      <c r="N5" s="169" t="s">
        <v>268</v>
      </c>
      <c r="O5" s="169" t="s">
        <v>269</v>
      </c>
      <c r="P5" s="169" t="s">
        <v>188</v>
      </c>
      <c r="Q5" s="169" t="s">
        <v>300</v>
      </c>
      <c r="R5" s="169" t="s">
        <v>301</v>
      </c>
      <c r="S5" s="169" t="s">
        <v>301</v>
      </c>
      <c r="T5" s="169"/>
    </row>
    <row r="6" ht="19.5" customHeight="1" spans="1:20">
      <c r="A6" s="169"/>
      <c r="B6" s="169"/>
      <c r="C6" s="169"/>
      <c r="D6" s="169"/>
      <c r="E6" s="169"/>
      <c r="F6" s="169"/>
      <c r="G6" s="169" t="s">
        <v>183</v>
      </c>
      <c r="H6" s="169"/>
      <c r="I6" s="169" t="s">
        <v>302</v>
      </c>
      <c r="J6" s="169" t="s">
        <v>183</v>
      </c>
      <c r="K6" s="169"/>
      <c r="L6" s="169" t="s">
        <v>183</v>
      </c>
      <c r="M6" s="169" t="s">
        <v>303</v>
      </c>
      <c r="N6" s="169" t="s">
        <v>302</v>
      </c>
      <c r="O6" s="169" t="s">
        <v>183</v>
      </c>
      <c r="P6" s="169"/>
      <c r="Q6" s="169"/>
      <c r="R6" s="169" t="s">
        <v>183</v>
      </c>
      <c r="S6" s="169" t="s">
        <v>304</v>
      </c>
      <c r="T6" s="169" t="s">
        <v>305</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185</v>
      </c>
      <c r="B8" s="169" t="s">
        <v>186</v>
      </c>
      <c r="C8" s="169" t="s">
        <v>187</v>
      </c>
      <c r="D8" s="169" t="s">
        <v>69</v>
      </c>
      <c r="E8" s="152" t="s">
        <v>70</v>
      </c>
      <c r="F8" s="152" t="s">
        <v>71</v>
      </c>
      <c r="G8" s="152" t="s">
        <v>79</v>
      </c>
      <c r="H8" s="152" t="s">
        <v>83</v>
      </c>
      <c r="I8" s="152" t="s">
        <v>87</v>
      </c>
      <c r="J8" s="152" t="s">
        <v>91</v>
      </c>
      <c r="K8" s="152" t="s">
        <v>95</v>
      </c>
      <c r="L8" s="152" t="s">
        <v>99</v>
      </c>
      <c r="M8" s="152" t="s">
        <v>102</v>
      </c>
      <c r="N8" s="152" t="s">
        <v>105</v>
      </c>
      <c r="O8" s="152" t="s">
        <v>108</v>
      </c>
      <c r="P8" s="152" t="s">
        <v>111</v>
      </c>
      <c r="Q8" s="152" t="s">
        <v>114</v>
      </c>
      <c r="R8" s="152" t="s">
        <v>117</v>
      </c>
      <c r="S8" s="152" t="s">
        <v>120</v>
      </c>
      <c r="T8" s="152" t="s">
        <v>123</v>
      </c>
    </row>
    <row r="9" ht="19.5" customHeight="1" spans="1:20">
      <c r="A9" s="169"/>
      <c r="B9" s="169"/>
      <c r="C9" s="169"/>
      <c r="D9" s="169" t="s">
        <v>188</v>
      </c>
      <c r="E9" s="157"/>
      <c r="F9" s="157"/>
      <c r="G9" s="157"/>
      <c r="H9" s="157">
        <v>135061738.51</v>
      </c>
      <c r="I9" s="157">
        <v>10937810.37</v>
      </c>
      <c r="J9" s="157">
        <v>124123928.14</v>
      </c>
      <c r="K9" s="157">
        <v>135061738.51</v>
      </c>
      <c r="L9" s="157">
        <v>10937810.37</v>
      </c>
      <c r="M9" s="157">
        <v>10353187.93</v>
      </c>
      <c r="N9" s="157">
        <v>584622.44</v>
      </c>
      <c r="O9" s="157">
        <v>124123928.14</v>
      </c>
      <c r="P9" s="157"/>
      <c r="Q9" s="157"/>
      <c r="R9" s="157"/>
      <c r="S9" s="157"/>
      <c r="T9" s="157"/>
    </row>
    <row r="10" ht="19.5" customHeight="1" spans="1:20">
      <c r="A10" s="211" t="s">
        <v>189</v>
      </c>
      <c r="B10" s="211"/>
      <c r="C10" s="211"/>
      <c r="D10" s="211" t="s">
        <v>190</v>
      </c>
      <c r="E10" s="157">
        <v>0</v>
      </c>
      <c r="F10" s="157">
        <v>0</v>
      </c>
      <c r="G10" s="157">
        <v>0</v>
      </c>
      <c r="H10" s="157">
        <v>722016.24</v>
      </c>
      <c r="I10" s="157">
        <v>722016.24</v>
      </c>
      <c r="J10" s="157"/>
      <c r="K10" s="157">
        <v>722016.24</v>
      </c>
      <c r="L10" s="157">
        <v>722016.24</v>
      </c>
      <c r="M10" s="157">
        <v>722016.24</v>
      </c>
      <c r="N10" s="157"/>
      <c r="O10" s="157"/>
      <c r="P10" s="157"/>
      <c r="Q10" s="157"/>
      <c r="R10" s="157"/>
      <c r="S10" s="157"/>
      <c r="T10" s="157"/>
    </row>
    <row r="11" ht="19.5" customHeight="1" spans="1:20">
      <c r="A11" s="211" t="s">
        <v>191</v>
      </c>
      <c r="B11" s="211"/>
      <c r="C11" s="211"/>
      <c r="D11" s="211" t="s">
        <v>192</v>
      </c>
      <c r="E11" s="157">
        <v>0</v>
      </c>
      <c r="F11" s="157">
        <v>0</v>
      </c>
      <c r="G11" s="157">
        <v>0</v>
      </c>
      <c r="H11" s="157">
        <v>610360.24</v>
      </c>
      <c r="I11" s="157">
        <v>610360.24</v>
      </c>
      <c r="J11" s="157"/>
      <c r="K11" s="157">
        <v>610360.24</v>
      </c>
      <c r="L11" s="157">
        <v>610360.24</v>
      </c>
      <c r="M11" s="157">
        <v>610360.24</v>
      </c>
      <c r="N11" s="157"/>
      <c r="O11" s="157"/>
      <c r="P11" s="157"/>
      <c r="Q11" s="157"/>
      <c r="R11" s="157"/>
      <c r="S11" s="157"/>
      <c r="T11" s="157"/>
    </row>
    <row r="12" ht="19.5" customHeight="1" spans="1:20">
      <c r="A12" s="211" t="s">
        <v>193</v>
      </c>
      <c r="B12" s="211"/>
      <c r="C12" s="211"/>
      <c r="D12" s="211" t="s">
        <v>194</v>
      </c>
      <c r="E12" s="157"/>
      <c r="F12" s="157"/>
      <c r="G12" s="157"/>
      <c r="H12" s="157">
        <v>5850</v>
      </c>
      <c r="I12" s="157">
        <v>5850</v>
      </c>
      <c r="J12" s="157"/>
      <c r="K12" s="157">
        <v>5850</v>
      </c>
      <c r="L12" s="157">
        <v>5850</v>
      </c>
      <c r="M12" s="157">
        <v>5850</v>
      </c>
      <c r="N12" s="157"/>
      <c r="O12" s="157"/>
      <c r="P12" s="157"/>
      <c r="Q12" s="157"/>
      <c r="R12" s="157"/>
      <c r="S12" s="157"/>
      <c r="T12" s="157"/>
    </row>
    <row r="13" ht="19.5" customHeight="1" spans="1:20">
      <c r="A13" s="211" t="s">
        <v>195</v>
      </c>
      <c r="B13" s="211"/>
      <c r="C13" s="211"/>
      <c r="D13" s="211" t="s">
        <v>196</v>
      </c>
      <c r="E13" s="157"/>
      <c r="F13" s="157"/>
      <c r="G13" s="157"/>
      <c r="H13" s="157">
        <v>604510.24</v>
      </c>
      <c r="I13" s="157">
        <v>604510.24</v>
      </c>
      <c r="J13" s="157"/>
      <c r="K13" s="157">
        <v>604510.24</v>
      </c>
      <c r="L13" s="157">
        <v>604510.24</v>
      </c>
      <c r="M13" s="157">
        <v>604510.24</v>
      </c>
      <c r="N13" s="157"/>
      <c r="O13" s="157"/>
      <c r="P13" s="157"/>
      <c r="Q13" s="157"/>
      <c r="R13" s="157"/>
      <c r="S13" s="157"/>
      <c r="T13" s="157"/>
    </row>
    <row r="14" ht="19.5" customHeight="1" spans="1:20">
      <c r="A14" s="211" t="s">
        <v>197</v>
      </c>
      <c r="B14" s="211"/>
      <c r="C14" s="211"/>
      <c r="D14" s="211" t="s">
        <v>198</v>
      </c>
      <c r="E14" s="157">
        <v>0</v>
      </c>
      <c r="F14" s="157">
        <v>0</v>
      </c>
      <c r="G14" s="157">
        <v>0</v>
      </c>
      <c r="H14" s="157">
        <v>111656</v>
      </c>
      <c r="I14" s="157">
        <v>111656</v>
      </c>
      <c r="J14" s="157"/>
      <c r="K14" s="157">
        <v>111656</v>
      </c>
      <c r="L14" s="157">
        <v>111656</v>
      </c>
      <c r="M14" s="157">
        <v>111656</v>
      </c>
      <c r="N14" s="157"/>
      <c r="O14" s="157"/>
      <c r="P14" s="157"/>
      <c r="Q14" s="157"/>
      <c r="R14" s="157"/>
      <c r="S14" s="157"/>
      <c r="T14" s="157"/>
    </row>
    <row r="15" ht="19.5" customHeight="1" spans="1:20">
      <c r="A15" s="211" t="s">
        <v>199</v>
      </c>
      <c r="B15" s="211"/>
      <c r="C15" s="211"/>
      <c r="D15" s="211" t="s">
        <v>200</v>
      </c>
      <c r="E15" s="157"/>
      <c r="F15" s="157"/>
      <c r="G15" s="157"/>
      <c r="H15" s="157">
        <v>111656</v>
      </c>
      <c r="I15" s="157">
        <v>111656</v>
      </c>
      <c r="J15" s="157"/>
      <c r="K15" s="157">
        <v>111656</v>
      </c>
      <c r="L15" s="157">
        <v>111656</v>
      </c>
      <c r="M15" s="157">
        <v>111656</v>
      </c>
      <c r="N15" s="157"/>
      <c r="O15" s="157"/>
      <c r="P15" s="157"/>
      <c r="Q15" s="157"/>
      <c r="R15" s="157"/>
      <c r="S15" s="157"/>
      <c r="T15" s="157"/>
    </row>
    <row r="16" ht="19.5" customHeight="1" spans="1:20">
      <c r="A16" s="211" t="s">
        <v>201</v>
      </c>
      <c r="B16" s="211"/>
      <c r="C16" s="211"/>
      <c r="D16" s="211" t="s">
        <v>202</v>
      </c>
      <c r="E16" s="157">
        <v>0</v>
      </c>
      <c r="F16" s="157">
        <v>0</v>
      </c>
      <c r="G16" s="157">
        <v>0</v>
      </c>
      <c r="H16" s="157">
        <v>877463.73</v>
      </c>
      <c r="I16" s="157">
        <v>877463.73</v>
      </c>
      <c r="J16" s="157"/>
      <c r="K16" s="157">
        <v>877463.73</v>
      </c>
      <c r="L16" s="157">
        <v>877463.73</v>
      </c>
      <c r="M16" s="157">
        <v>877463.73</v>
      </c>
      <c r="N16" s="157"/>
      <c r="O16" s="157"/>
      <c r="P16" s="157"/>
      <c r="Q16" s="157"/>
      <c r="R16" s="157"/>
      <c r="S16" s="157"/>
      <c r="T16" s="157"/>
    </row>
    <row r="17" ht="19.5" customHeight="1" spans="1:20">
      <c r="A17" s="211" t="s">
        <v>203</v>
      </c>
      <c r="B17" s="211"/>
      <c r="C17" s="211"/>
      <c r="D17" s="211" t="s">
        <v>204</v>
      </c>
      <c r="E17" s="157">
        <v>0</v>
      </c>
      <c r="F17" s="157">
        <v>0</v>
      </c>
      <c r="G17" s="157">
        <v>0</v>
      </c>
      <c r="H17" s="157">
        <v>877463.73</v>
      </c>
      <c r="I17" s="157">
        <v>877463.73</v>
      </c>
      <c r="J17" s="157"/>
      <c r="K17" s="157">
        <v>877463.73</v>
      </c>
      <c r="L17" s="157">
        <v>877463.73</v>
      </c>
      <c r="M17" s="157">
        <v>877463.73</v>
      </c>
      <c r="N17" s="157"/>
      <c r="O17" s="157"/>
      <c r="P17" s="157"/>
      <c r="Q17" s="157"/>
      <c r="R17" s="157"/>
      <c r="S17" s="157"/>
      <c r="T17" s="157"/>
    </row>
    <row r="18" ht="19.5" customHeight="1" spans="1:20">
      <c r="A18" s="211" t="s">
        <v>205</v>
      </c>
      <c r="B18" s="211"/>
      <c r="C18" s="211"/>
      <c r="D18" s="211" t="s">
        <v>206</v>
      </c>
      <c r="E18" s="157"/>
      <c r="F18" s="157"/>
      <c r="G18" s="157"/>
      <c r="H18" s="157">
        <v>535739.39</v>
      </c>
      <c r="I18" s="157">
        <v>535739.39</v>
      </c>
      <c r="J18" s="157"/>
      <c r="K18" s="157">
        <v>535739.39</v>
      </c>
      <c r="L18" s="157">
        <v>535739.39</v>
      </c>
      <c r="M18" s="157">
        <v>535739.39</v>
      </c>
      <c r="N18" s="157"/>
      <c r="O18" s="157"/>
      <c r="P18" s="157"/>
      <c r="Q18" s="157"/>
      <c r="R18" s="157"/>
      <c r="S18" s="157"/>
      <c r="T18" s="157"/>
    </row>
    <row r="19" ht="19.5" customHeight="1" spans="1:20">
      <c r="A19" s="211" t="s">
        <v>207</v>
      </c>
      <c r="B19" s="211"/>
      <c r="C19" s="211"/>
      <c r="D19" s="211" t="s">
        <v>208</v>
      </c>
      <c r="E19" s="157"/>
      <c r="F19" s="157"/>
      <c r="G19" s="157"/>
      <c r="H19" s="157">
        <v>321514.72</v>
      </c>
      <c r="I19" s="157">
        <v>321514.72</v>
      </c>
      <c r="J19" s="157"/>
      <c r="K19" s="157">
        <v>321514.72</v>
      </c>
      <c r="L19" s="157">
        <v>321514.72</v>
      </c>
      <c r="M19" s="157">
        <v>321514.72</v>
      </c>
      <c r="N19" s="157"/>
      <c r="O19" s="157"/>
      <c r="P19" s="157"/>
      <c r="Q19" s="157"/>
      <c r="R19" s="157"/>
      <c r="S19" s="157"/>
      <c r="T19" s="157"/>
    </row>
    <row r="20" ht="19.5" customHeight="1" spans="1:20">
      <c r="A20" s="211" t="s">
        <v>209</v>
      </c>
      <c r="B20" s="211"/>
      <c r="C20" s="211"/>
      <c r="D20" s="211" t="s">
        <v>210</v>
      </c>
      <c r="E20" s="157"/>
      <c r="F20" s="157"/>
      <c r="G20" s="157"/>
      <c r="H20" s="157">
        <v>20209.62</v>
      </c>
      <c r="I20" s="157">
        <v>20209.62</v>
      </c>
      <c r="J20" s="157"/>
      <c r="K20" s="157">
        <v>20209.62</v>
      </c>
      <c r="L20" s="157">
        <v>20209.62</v>
      </c>
      <c r="M20" s="157">
        <v>20209.62</v>
      </c>
      <c r="N20" s="157"/>
      <c r="O20" s="157"/>
      <c r="P20" s="157"/>
      <c r="Q20" s="157"/>
      <c r="R20" s="157"/>
      <c r="S20" s="157"/>
      <c r="T20" s="157"/>
    </row>
    <row r="21" ht="19.5" customHeight="1" spans="1:20">
      <c r="A21" s="211" t="s">
        <v>211</v>
      </c>
      <c r="B21" s="211"/>
      <c r="C21" s="211"/>
      <c r="D21" s="211" t="s">
        <v>212</v>
      </c>
      <c r="E21" s="157">
        <v>0</v>
      </c>
      <c r="F21" s="157">
        <v>0</v>
      </c>
      <c r="G21" s="157">
        <v>0</v>
      </c>
      <c r="H21" s="157">
        <v>10300000</v>
      </c>
      <c r="I21" s="157"/>
      <c r="J21" s="157">
        <v>10300000</v>
      </c>
      <c r="K21" s="157">
        <v>10300000</v>
      </c>
      <c r="L21" s="157"/>
      <c r="M21" s="157"/>
      <c r="N21" s="157"/>
      <c r="O21" s="157">
        <v>10300000</v>
      </c>
      <c r="P21" s="157"/>
      <c r="Q21" s="157"/>
      <c r="R21" s="157"/>
      <c r="S21" s="157"/>
      <c r="T21" s="157"/>
    </row>
    <row r="22" ht="19.5" customHeight="1" spans="1:20">
      <c r="A22" s="211" t="s">
        <v>213</v>
      </c>
      <c r="B22" s="211"/>
      <c r="C22" s="211"/>
      <c r="D22" s="211" t="s">
        <v>214</v>
      </c>
      <c r="E22" s="157">
        <v>0</v>
      </c>
      <c r="F22" s="157">
        <v>0</v>
      </c>
      <c r="G22" s="157">
        <v>0</v>
      </c>
      <c r="H22" s="157">
        <v>10300000</v>
      </c>
      <c r="I22" s="157"/>
      <c r="J22" s="157">
        <v>10300000</v>
      </c>
      <c r="K22" s="157">
        <v>10300000</v>
      </c>
      <c r="L22" s="157"/>
      <c r="M22" s="157"/>
      <c r="N22" s="157"/>
      <c r="O22" s="157">
        <v>10300000</v>
      </c>
      <c r="P22" s="157"/>
      <c r="Q22" s="157"/>
      <c r="R22" s="157"/>
      <c r="S22" s="157"/>
      <c r="T22" s="157"/>
    </row>
    <row r="23" ht="19.5" customHeight="1" spans="1:20">
      <c r="A23" s="211" t="s">
        <v>215</v>
      </c>
      <c r="B23" s="211"/>
      <c r="C23" s="211"/>
      <c r="D23" s="211" t="s">
        <v>216</v>
      </c>
      <c r="E23" s="157"/>
      <c r="F23" s="157"/>
      <c r="G23" s="157"/>
      <c r="H23" s="157">
        <v>10300000</v>
      </c>
      <c r="I23" s="157"/>
      <c r="J23" s="157">
        <v>10300000</v>
      </c>
      <c r="K23" s="157">
        <v>10300000</v>
      </c>
      <c r="L23" s="157"/>
      <c r="M23" s="157"/>
      <c r="N23" s="157"/>
      <c r="O23" s="157">
        <v>10300000</v>
      </c>
      <c r="P23" s="157"/>
      <c r="Q23" s="157"/>
      <c r="R23" s="157"/>
      <c r="S23" s="157"/>
      <c r="T23" s="157"/>
    </row>
    <row r="24" ht="19.5" customHeight="1" spans="1:20">
      <c r="A24" s="211" t="s">
        <v>225</v>
      </c>
      <c r="B24" s="211"/>
      <c r="C24" s="211"/>
      <c r="D24" s="211" t="s">
        <v>226</v>
      </c>
      <c r="E24" s="157">
        <v>0</v>
      </c>
      <c r="F24" s="157">
        <v>0</v>
      </c>
      <c r="G24" s="157">
        <v>0</v>
      </c>
      <c r="H24" s="157">
        <v>122364720.54</v>
      </c>
      <c r="I24" s="157">
        <v>8540792.4</v>
      </c>
      <c r="J24" s="157">
        <v>113823928.14</v>
      </c>
      <c r="K24" s="157">
        <v>122364720.54</v>
      </c>
      <c r="L24" s="157">
        <v>8540792.4</v>
      </c>
      <c r="M24" s="157">
        <v>7956169.96</v>
      </c>
      <c r="N24" s="157">
        <v>584622.44</v>
      </c>
      <c r="O24" s="157">
        <v>113823928.14</v>
      </c>
      <c r="P24" s="157"/>
      <c r="Q24" s="157"/>
      <c r="R24" s="157"/>
      <c r="S24" s="157"/>
      <c r="T24" s="157"/>
    </row>
    <row r="25" ht="19.5" customHeight="1" spans="1:20">
      <c r="A25" s="211" t="s">
        <v>227</v>
      </c>
      <c r="B25" s="211"/>
      <c r="C25" s="211"/>
      <c r="D25" s="211" t="s">
        <v>228</v>
      </c>
      <c r="E25" s="157">
        <v>0</v>
      </c>
      <c r="F25" s="157">
        <v>0</v>
      </c>
      <c r="G25" s="157">
        <v>0</v>
      </c>
      <c r="H25" s="157">
        <v>121220720.54</v>
      </c>
      <c r="I25" s="157">
        <v>8540792.4</v>
      </c>
      <c r="J25" s="157">
        <v>112679928.14</v>
      </c>
      <c r="K25" s="157">
        <v>121220720.54</v>
      </c>
      <c r="L25" s="157">
        <v>8540792.4</v>
      </c>
      <c r="M25" s="157">
        <v>7956169.96</v>
      </c>
      <c r="N25" s="157">
        <v>584622.44</v>
      </c>
      <c r="O25" s="157">
        <v>112679928.14</v>
      </c>
      <c r="P25" s="157"/>
      <c r="Q25" s="157"/>
      <c r="R25" s="157"/>
      <c r="S25" s="157"/>
      <c r="T25" s="157"/>
    </row>
    <row r="26" ht="19.5" customHeight="1" spans="1:20">
      <c r="A26" s="211" t="s">
        <v>229</v>
      </c>
      <c r="B26" s="211"/>
      <c r="C26" s="211"/>
      <c r="D26" s="211" t="s">
        <v>230</v>
      </c>
      <c r="E26" s="157"/>
      <c r="F26" s="157"/>
      <c r="G26" s="157"/>
      <c r="H26" s="157">
        <v>3695414.6</v>
      </c>
      <c r="I26" s="157">
        <v>3472588.6</v>
      </c>
      <c r="J26" s="157">
        <v>222826</v>
      </c>
      <c r="K26" s="157">
        <v>3695414.6</v>
      </c>
      <c r="L26" s="157">
        <v>3472588.6</v>
      </c>
      <c r="M26" s="157">
        <v>2974562</v>
      </c>
      <c r="N26" s="157">
        <v>498026.6</v>
      </c>
      <c r="O26" s="157">
        <v>222826</v>
      </c>
      <c r="P26" s="157"/>
      <c r="Q26" s="157"/>
      <c r="R26" s="157"/>
      <c r="S26" s="157"/>
      <c r="T26" s="157"/>
    </row>
    <row r="27" ht="19.5" customHeight="1" spans="1:20">
      <c r="A27" s="211" t="s">
        <v>231</v>
      </c>
      <c r="B27" s="211"/>
      <c r="C27" s="211"/>
      <c r="D27" s="211" t="s">
        <v>232</v>
      </c>
      <c r="E27" s="157"/>
      <c r="F27" s="157"/>
      <c r="G27" s="157"/>
      <c r="H27" s="157">
        <v>5113635.8</v>
      </c>
      <c r="I27" s="157">
        <v>5068203.8</v>
      </c>
      <c r="J27" s="157">
        <v>45432</v>
      </c>
      <c r="K27" s="157">
        <v>5113635.8</v>
      </c>
      <c r="L27" s="157">
        <v>5068203.8</v>
      </c>
      <c r="M27" s="157">
        <v>4981607.96</v>
      </c>
      <c r="N27" s="157">
        <v>86595.84</v>
      </c>
      <c r="O27" s="157">
        <v>45432</v>
      </c>
      <c r="P27" s="157"/>
      <c r="Q27" s="157"/>
      <c r="R27" s="157"/>
      <c r="S27" s="157"/>
      <c r="T27" s="157"/>
    </row>
    <row r="28" ht="19.5" customHeight="1" spans="1:20">
      <c r="A28" s="211" t="s">
        <v>233</v>
      </c>
      <c r="B28" s="211"/>
      <c r="C28" s="211"/>
      <c r="D28" s="211" t="s">
        <v>234</v>
      </c>
      <c r="E28" s="157"/>
      <c r="F28" s="157"/>
      <c r="G28" s="157"/>
      <c r="H28" s="157">
        <v>8959700</v>
      </c>
      <c r="I28" s="157"/>
      <c r="J28" s="157">
        <v>8959700</v>
      </c>
      <c r="K28" s="157">
        <v>8959700</v>
      </c>
      <c r="L28" s="157"/>
      <c r="M28" s="157"/>
      <c r="N28" s="157"/>
      <c r="O28" s="157">
        <v>8959700</v>
      </c>
      <c r="P28" s="157"/>
      <c r="Q28" s="157"/>
      <c r="R28" s="157"/>
      <c r="S28" s="157"/>
      <c r="T28" s="157"/>
    </row>
    <row r="29" ht="19.5" customHeight="1" spans="1:20">
      <c r="A29" s="211" t="s">
        <v>235</v>
      </c>
      <c r="B29" s="211"/>
      <c r="C29" s="211"/>
      <c r="D29" s="211" t="s">
        <v>236</v>
      </c>
      <c r="E29" s="157"/>
      <c r="F29" s="157"/>
      <c r="G29" s="157"/>
      <c r="H29" s="157">
        <v>1423328</v>
      </c>
      <c r="I29" s="157"/>
      <c r="J29" s="157">
        <v>1423328</v>
      </c>
      <c r="K29" s="157">
        <v>1423328</v>
      </c>
      <c r="L29" s="157"/>
      <c r="M29" s="157"/>
      <c r="N29" s="157"/>
      <c r="O29" s="157">
        <v>1423328</v>
      </c>
      <c r="P29" s="157"/>
      <c r="Q29" s="157"/>
      <c r="R29" s="157"/>
      <c r="S29" s="157"/>
      <c r="T29" s="157"/>
    </row>
    <row r="30" ht="19.5" customHeight="1" spans="1:20">
      <c r="A30" s="211" t="s">
        <v>237</v>
      </c>
      <c r="B30" s="211"/>
      <c r="C30" s="211"/>
      <c r="D30" s="211" t="s">
        <v>238</v>
      </c>
      <c r="E30" s="157"/>
      <c r="F30" s="157"/>
      <c r="G30" s="157"/>
      <c r="H30" s="157">
        <v>203855</v>
      </c>
      <c r="I30" s="157"/>
      <c r="J30" s="157">
        <v>203855</v>
      </c>
      <c r="K30" s="157">
        <v>203855</v>
      </c>
      <c r="L30" s="157"/>
      <c r="M30" s="157"/>
      <c r="N30" s="157"/>
      <c r="O30" s="157">
        <v>203855</v>
      </c>
      <c r="P30" s="157"/>
      <c r="Q30" s="157"/>
      <c r="R30" s="157"/>
      <c r="S30" s="157"/>
      <c r="T30" s="157"/>
    </row>
    <row r="31" ht="19.5" customHeight="1" spans="1:20">
      <c r="A31" s="211" t="s">
        <v>239</v>
      </c>
      <c r="B31" s="211"/>
      <c r="C31" s="211"/>
      <c r="D31" s="211" t="s">
        <v>240</v>
      </c>
      <c r="E31" s="157"/>
      <c r="F31" s="157"/>
      <c r="G31" s="157"/>
      <c r="H31" s="157">
        <v>1520000</v>
      </c>
      <c r="I31" s="157"/>
      <c r="J31" s="157">
        <v>1520000</v>
      </c>
      <c r="K31" s="157">
        <v>1520000</v>
      </c>
      <c r="L31" s="157"/>
      <c r="M31" s="157"/>
      <c r="N31" s="157"/>
      <c r="O31" s="157">
        <v>1520000</v>
      </c>
      <c r="P31" s="157"/>
      <c r="Q31" s="157"/>
      <c r="R31" s="157"/>
      <c r="S31" s="157"/>
      <c r="T31" s="157"/>
    </row>
    <row r="32" ht="19.5" customHeight="1" spans="1:20">
      <c r="A32" s="211" t="s">
        <v>241</v>
      </c>
      <c r="B32" s="211"/>
      <c r="C32" s="211"/>
      <c r="D32" s="211" t="s">
        <v>242</v>
      </c>
      <c r="E32" s="157"/>
      <c r="F32" s="157"/>
      <c r="G32" s="157"/>
      <c r="H32" s="157">
        <v>26522136</v>
      </c>
      <c r="I32" s="157"/>
      <c r="J32" s="157">
        <v>26522136</v>
      </c>
      <c r="K32" s="157">
        <v>26522136</v>
      </c>
      <c r="L32" s="157"/>
      <c r="M32" s="157"/>
      <c r="N32" s="157"/>
      <c r="O32" s="157">
        <v>26522136</v>
      </c>
      <c r="P32" s="157"/>
      <c r="Q32" s="157"/>
      <c r="R32" s="157"/>
      <c r="S32" s="157"/>
      <c r="T32" s="157"/>
    </row>
    <row r="33" ht="19.5" customHeight="1" spans="1:20">
      <c r="A33" s="211" t="s">
        <v>243</v>
      </c>
      <c r="B33" s="211"/>
      <c r="C33" s="211"/>
      <c r="D33" s="211" t="s">
        <v>244</v>
      </c>
      <c r="E33" s="157"/>
      <c r="F33" s="157"/>
      <c r="G33" s="157"/>
      <c r="H33" s="157">
        <v>24057351.76</v>
      </c>
      <c r="I33" s="157"/>
      <c r="J33" s="157">
        <v>24057351.76</v>
      </c>
      <c r="K33" s="157">
        <v>24057351.76</v>
      </c>
      <c r="L33" s="157"/>
      <c r="M33" s="157"/>
      <c r="N33" s="157"/>
      <c r="O33" s="157">
        <v>24057351.76</v>
      </c>
      <c r="P33" s="157"/>
      <c r="Q33" s="157"/>
      <c r="R33" s="157"/>
      <c r="S33" s="157"/>
      <c r="T33" s="157"/>
    </row>
    <row r="34" ht="19.5" customHeight="1" spans="1:20">
      <c r="A34" s="211" t="s">
        <v>245</v>
      </c>
      <c r="B34" s="211"/>
      <c r="C34" s="211"/>
      <c r="D34" s="211" t="s">
        <v>246</v>
      </c>
      <c r="E34" s="157"/>
      <c r="F34" s="157"/>
      <c r="G34" s="157"/>
      <c r="H34" s="157">
        <v>38321984.23</v>
      </c>
      <c r="I34" s="157"/>
      <c r="J34" s="157">
        <v>38321984.23</v>
      </c>
      <c r="K34" s="157">
        <v>38321984.23</v>
      </c>
      <c r="L34" s="157"/>
      <c r="M34" s="157"/>
      <c r="N34" s="157"/>
      <c r="O34" s="157">
        <v>38321984.23</v>
      </c>
      <c r="P34" s="157"/>
      <c r="Q34" s="157"/>
      <c r="R34" s="157"/>
      <c r="S34" s="157"/>
      <c r="T34" s="157"/>
    </row>
    <row r="35" ht="19.5" customHeight="1" spans="1:20">
      <c r="A35" s="211" t="s">
        <v>247</v>
      </c>
      <c r="B35" s="211"/>
      <c r="C35" s="211"/>
      <c r="D35" s="211" t="s">
        <v>248</v>
      </c>
      <c r="E35" s="157"/>
      <c r="F35" s="157"/>
      <c r="G35" s="157"/>
      <c r="H35" s="157">
        <v>2500000</v>
      </c>
      <c r="I35" s="157"/>
      <c r="J35" s="157">
        <v>2500000</v>
      </c>
      <c r="K35" s="157">
        <v>2500000</v>
      </c>
      <c r="L35" s="157"/>
      <c r="M35" s="157"/>
      <c r="N35" s="157"/>
      <c r="O35" s="157">
        <v>2500000</v>
      </c>
      <c r="P35" s="157"/>
      <c r="Q35" s="157"/>
      <c r="R35" s="157"/>
      <c r="S35" s="157"/>
      <c r="T35" s="157"/>
    </row>
    <row r="36" ht="19.5" customHeight="1" spans="1:20">
      <c r="A36" s="211" t="s">
        <v>249</v>
      </c>
      <c r="B36" s="211"/>
      <c r="C36" s="211"/>
      <c r="D36" s="211" t="s">
        <v>250</v>
      </c>
      <c r="E36" s="157"/>
      <c r="F36" s="157"/>
      <c r="G36" s="157"/>
      <c r="H36" s="157">
        <v>8903315.15</v>
      </c>
      <c r="I36" s="157"/>
      <c r="J36" s="157">
        <v>8903315.15</v>
      </c>
      <c r="K36" s="157">
        <v>8903315.15</v>
      </c>
      <c r="L36" s="157"/>
      <c r="M36" s="157"/>
      <c r="N36" s="157"/>
      <c r="O36" s="157">
        <v>8903315.15</v>
      </c>
      <c r="P36" s="157"/>
      <c r="Q36" s="157"/>
      <c r="R36" s="157"/>
      <c r="S36" s="157"/>
      <c r="T36" s="157"/>
    </row>
    <row r="37" ht="19.5" customHeight="1" spans="1:20">
      <c r="A37" s="211" t="s">
        <v>251</v>
      </c>
      <c r="B37" s="211"/>
      <c r="C37" s="211"/>
      <c r="D37" s="211" t="s">
        <v>252</v>
      </c>
      <c r="E37" s="157">
        <v>0</v>
      </c>
      <c r="F37" s="157">
        <v>0</v>
      </c>
      <c r="G37" s="157">
        <v>0</v>
      </c>
      <c r="H37" s="157">
        <v>144000</v>
      </c>
      <c r="I37" s="157"/>
      <c r="J37" s="157">
        <v>144000</v>
      </c>
      <c r="K37" s="157">
        <v>144000</v>
      </c>
      <c r="L37" s="157"/>
      <c r="M37" s="157"/>
      <c r="N37" s="157"/>
      <c r="O37" s="157">
        <v>144000</v>
      </c>
      <c r="P37" s="157"/>
      <c r="Q37" s="157"/>
      <c r="R37" s="157"/>
      <c r="S37" s="157"/>
      <c r="T37" s="157"/>
    </row>
    <row r="38" ht="19.5" customHeight="1" spans="1:20">
      <c r="A38" s="211" t="s">
        <v>253</v>
      </c>
      <c r="B38" s="211"/>
      <c r="C38" s="211"/>
      <c r="D38" s="211" t="s">
        <v>254</v>
      </c>
      <c r="E38" s="157"/>
      <c r="F38" s="157"/>
      <c r="G38" s="157"/>
      <c r="H38" s="157">
        <v>144000</v>
      </c>
      <c r="I38" s="157"/>
      <c r="J38" s="157">
        <v>144000</v>
      </c>
      <c r="K38" s="157">
        <v>144000</v>
      </c>
      <c r="L38" s="157"/>
      <c r="M38" s="157"/>
      <c r="N38" s="157"/>
      <c r="O38" s="157">
        <v>144000</v>
      </c>
      <c r="P38" s="157"/>
      <c r="Q38" s="157"/>
      <c r="R38" s="157"/>
      <c r="S38" s="157"/>
      <c r="T38" s="157"/>
    </row>
    <row r="39" ht="19.5" customHeight="1" spans="1:20">
      <c r="A39" s="211" t="s">
        <v>255</v>
      </c>
      <c r="B39" s="211"/>
      <c r="C39" s="211"/>
      <c r="D39" s="211" t="s">
        <v>256</v>
      </c>
      <c r="E39" s="157">
        <v>0</v>
      </c>
      <c r="F39" s="157">
        <v>0</v>
      </c>
      <c r="G39" s="157">
        <v>0</v>
      </c>
      <c r="H39" s="157">
        <v>1000000</v>
      </c>
      <c r="I39" s="157"/>
      <c r="J39" s="157">
        <v>1000000</v>
      </c>
      <c r="K39" s="157">
        <v>1000000</v>
      </c>
      <c r="L39" s="157"/>
      <c r="M39" s="157"/>
      <c r="N39" s="157"/>
      <c r="O39" s="157">
        <v>1000000</v>
      </c>
      <c r="P39" s="157"/>
      <c r="Q39" s="157"/>
      <c r="R39" s="157"/>
      <c r="S39" s="157"/>
      <c r="T39" s="157"/>
    </row>
    <row r="40" ht="19.5" customHeight="1" spans="1:20">
      <c r="A40" s="201" t="s">
        <v>257</v>
      </c>
      <c r="B40" s="201"/>
      <c r="C40" s="201"/>
      <c r="D40" s="201" t="s">
        <v>258</v>
      </c>
      <c r="E40" s="158"/>
      <c r="F40" s="158"/>
      <c r="G40" s="158"/>
      <c r="H40" s="158">
        <v>1000000</v>
      </c>
      <c r="I40" s="158"/>
      <c r="J40" s="158">
        <v>1000000</v>
      </c>
      <c r="K40" s="158">
        <v>1000000</v>
      </c>
      <c r="L40" s="158"/>
      <c r="M40" s="158"/>
      <c r="N40" s="158"/>
      <c r="O40" s="158">
        <v>1000000</v>
      </c>
      <c r="P40" s="158"/>
      <c r="Q40" s="158"/>
      <c r="R40" s="158"/>
      <c r="S40" s="158"/>
      <c r="T40" s="158"/>
    </row>
    <row r="41" ht="19.5" customHeight="1" spans="1:20">
      <c r="A41" s="211" t="s">
        <v>259</v>
      </c>
      <c r="B41" s="211"/>
      <c r="C41" s="211"/>
      <c r="D41" s="211" t="s">
        <v>260</v>
      </c>
      <c r="E41" s="157">
        <v>0</v>
      </c>
      <c r="F41" s="157">
        <v>0</v>
      </c>
      <c r="G41" s="157">
        <v>0</v>
      </c>
      <c r="H41" s="157">
        <v>797538</v>
      </c>
      <c r="I41" s="157">
        <v>797538</v>
      </c>
      <c r="J41" s="157"/>
      <c r="K41" s="157">
        <v>797538</v>
      </c>
      <c r="L41" s="157">
        <v>797538</v>
      </c>
      <c r="M41" s="157">
        <v>797538</v>
      </c>
      <c r="N41" s="157"/>
      <c r="O41" s="157"/>
      <c r="P41" s="157"/>
      <c r="Q41" s="157"/>
      <c r="R41" s="157"/>
      <c r="S41" s="157"/>
      <c r="T41" s="157"/>
    </row>
    <row r="42" ht="19.5" customHeight="1" spans="1:20">
      <c r="A42" s="211" t="s">
        <v>261</v>
      </c>
      <c r="B42" s="211"/>
      <c r="C42" s="211"/>
      <c r="D42" s="211" t="s">
        <v>262</v>
      </c>
      <c r="E42" s="157">
        <v>0</v>
      </c>
      <c r="F42" s="157">
        <v>0</v>
      </c>
      <c r="G42" s="157">
        <v>0</v>
      </c>
      <c r="H42" s="157">
        <v>797538</v>
      </c>
      <c r="I42" s="157">
        <v>797538</v>
      </c>
      <c r="J42" s="157"/>
      <c r="K42" s="157">
        <v>797538</v>
      </c>
      <c r="L42" s="157">
        <v>797538</v>
      </c>
      <c r="M42" s="157">
        <v>797538</v>
      </c>
      <c r="N42" s="157"/>
      <c r="O42" s="157"/>
      <c r="P42" s="157"/>
      <c r="Q42" s="157"/>
      <c r="R42" s="157"/>
      <c r="S42" s="157"/>
      <c r="T42" s="157"/>
    </row>
    <row r="43" ht="19.5" customHeight="1" spans="1:20">
      <c r="A43" s="202" t="s">
        <v>263</v>
      </c>
      <c r="B43" s="202"/>
      <c r="C43" s="202"/>
      <c r="D43" s="202" t="s">
        <v>264</v>
      </c>
      <c r="E43" s="129"/>
      <c r="F43" s="129"/>
      <c r="G43" s="129"/>
      <c r="H43" s="129">
        <v>797538</v>
      </c>
      <c r="I43" s="129">
        <v>797538</v>
      </c>
      <c r="J43" s="129"/>
      <c r="K43" s="129">
        <v>797538</v>
      </c>
      <c r="L43" s="129">
        <v>797538</v>
      </c>
      <c r="M43" s="129">
        <v>797538</v>
      </c>
      <c r="N43" s="129"/>
      <c r="O43" s="129"/>
      <c r="P43" s="129"/>
      <c r="Q43" s="129"/>
      <c r="R43" s="129"/>
      <c r="S43" s="129"/>
      <c r="T43" s="129"/>
    </row>
    <row r="44" s="210" customFormat="1" ht="19.5" customHeight="1" spans="1:20">
      <c r="A44" s="203" t="s">
        <v>306</v>
      </c>
      <c r="B44" s="203"/>
      <c r="C44" s="203"/>
      <c r="D44" s="203"/>
      <c r="E44" s="203"/>
      <c r="F44" s="203"/>
      <c r="G44" s="203"/>
      <c r="H44" s="203"/>
      <c r="I44" s="203"/>
      <c r="J44" s="203"/>
      <c r="K44" s="203"/>
      <c r="L44" s="203"/>
      <c r="M44" s="203"/>
      <c r="N44" s="203"/>
      <c r="O44" s="203"/>
      <c r="P44" s="203"/>
      <c r="Q44" s="203"/>
      <c r="R44" s="203"/>
      <c r="S44" s="203"/>
      <c r="T44" s="203"/>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3" workbookViewId="0">
      <selection activeCell="A3" sqref="A3"/>
    </sheetView>
  </sheetViews>
  <sheetFormatPr defaultColWidth="9" defaultRowHeight="13.5"/>
  <cols>
    <col min="1" max="1" width="8.125" customWidth="1"/>
    <col min="2" max="2" width="36.875" customWidth="1"/>
    <col min="3" max="3" width="27.25" customWidth="1"/>
    <col min="4" max="4" width="8.125" customWidth="1"/>
    <col min="5" max="5" width="24.375" customWidth="1"/>
    <col min="6" max="6" width="26.375" customWidth="1"/>
    <col min="7" max="7" width="8.125" customWidth="1"/>
    <col min="8" max="8" width="39" customWidth="1"/>
    <col min="9" max="9" width="23.625" customWidth="1"/>
  </cols>
  <sheetData>
    <row r="1" ht="27" spans="5:5">
      <c r="E1" s="204" t="s">
        <v>307</v>
      </c>
    </row>
    <row r="2" spans="9:9">
      <c r="I2" s="206" t="s">
        <v>308</v>
      </c>
    </row>
    <row r="3" spans="1:9">
      <c r="A3" s="206" t="s">
        <v>61</v>
      </c>
      <c r="I3" s="206" t="s">
        <v>62</v>
      </c>
    </row>
    <row r="4" ht="19.5" customHeight="1" spans="1:9">
      <c r="A4" s="169" t="s">
        <v>303</v>
      </c>
      <c r="B4" s="169"/>
      <c r="C4" s="169"/>
      <c r="D4" s="169" t="s">
        <v>302</v>
      </c>
      <c r="E4" s="169"/>
      <c r="F4" s="169"/>
      <c r="G4" s="169"/>
      <c r="H4" s="169"/>
      <c r="I4" s="169"/>
    </row>
    <row r="5" ht="19.5" customHeight="1" spans="1:9">
      <c r="A5" s="169" t="s">
        <v>309</v>
      </c>
      <c r="B5" s="169" t="s">
        <v>182</v>
      </c>
      <c r="C5" s="169" t="s">
        <v>67</v>
      </c>
      <c r="D5" s="169" t="s">
        <v>309</v>
      </c>
      <c r="E5" s="169" t="s">
        <v>182</v>
      </c>
      <c r="F5" s="169" t="s">
        <v>67</v>
      </c>
      <c r="G5" s="169" t="s">
        <v>309</v>
      </c>
      <c r="H5" s="169" t="s">
        <v>182</v>
      </c>
      <c r="I5" s="169" t="s">
        <v>67</v>
      </c>
    </row>
    <row r="6" ht="19.5" customHeight="1" spans="1:9">
      <c r="A6" s="169"/>
      <c r="B6" s="169"/>
      <c r="C6" s="169"/>
      <c r="D6" s="169"/>
      <c r="E6" s="169"/>
      <c r="F6" s="169"/>
      <c r="G6" s="169"/>
      <c r="H6" s="169"/>
      <c r="I6" s="169"/>
    </row>
    <row r="7" ht="19.5" customHeight="1" spans="1:9">
      <c r="A7" s="153" t="s">
        <v>310</v>
      </c>
      <c r="B7" s="153" t="s">
        <v>311</v>
      </c>
      <c r="C7" s="157">
        <v>10235681.93</v>
      </c>
      <c r="D7" s="153" t="s">
        <v>312</v>
      </c>
      <c r="E7" s="153" t="s">
        <v>313</v>
      </c>
      <c r="F7" s="157">
        <v>584622.44</v>
      </c>
      <c r="G7" s="153" t="s">
        <v>314</v>
      </c>
      <c r="H7" s="153" t="s">
        <v>315</v>
      </c>
      <c r="I7" s="157"/>
    </row>
    <row r="8" ht="19.5" customHeight="1" spans="1:9">
      <c r="A8" s="153" t="s">
        <v>316</v>
      </c>
      <c r="B8" s="153" t="s">
        <v>317</v>
      </c>
      <c r="C8" s="157">
        <v>3126981</v>
      </c>
      <c r="D8" s="153" t="s">
        <v>318</v>
      </c>
      <c r="E8" s="153" t="s">
        <v>319</v>
      </c>
      <c r="F8" s="157">
        <v>43179.7</v>
      </c>
      <c r="G8" s="153" t="s">
        <v>320</v>
      </c>
      <c r="H8" s="153" t="s">
        <v>321</v>
      </c>
      <c r="I8" s="157"/>
    </row>
    <row r="9" ht="19.5" customHeight="1" spans="1:9">
      <c r="A9" s="153" t="s">
        <v>322</v>
      </c>
      <c r="B9" s="153" t="s">
        <v>323</v>
      </c>
      <c r="C9" s="157">
        <v>2625835</v>
      </c>
      <c r="D9" s="153" t="s">
        <v>324</v>
      </c>
      <c r="E9" s="153" t="s">
        <v>325</v>
      </c>
      <c r="F9" s="157"/>
      <c r="G9" s="153" t="s">
        <v>326</v>
      </c>
      <c r="H9" s="153" t="s">
        <v>327</v>
      </c>
      <c r="I9" s="157"/>
    </row>
    <row r="10" ht="19.5" customHeight="1" spans="1:9">
      <c r="A10" s="153" t="s">
        <v>328</v>
      </c>
      <c r="B10" s="153" t="s">
        <v>329</v>
      </c>
      <c r="C10" s="157">
        <v>558425</v>
      </c>
      <c r="D10" s="153" t="s">
        <v>330</v>
      </c>
      <c r="E10" s="153" t="s">
        <v>331</v>
      </c>
      <c r="F10" s="157"/>
      <c r="G10" s="153" t="s">
        <v>332</v>
      </c>
      <c r="H10" s="153" t="s">
        <v>333</v>
      </c>
      <c r="I10" s="157"/>
    </row>
    <row r="11" ht="19.5" customHeight="1" spans="1:9">
      <c r="A11" s="153" t="s">
        <v>334</v>
      </c>
      <c r="B11" s="153" t="s">
        <v>335</v>
      </c>
      <c r="C11" s="157"/>
      <c r="D11" s="153" t="s">
        <v>336</v>
      </c>
      <c r="E11" s="153" t="s">
        <v>337</v>
      </c>
      <c r="F11" s="157"/>
      <c r="G11" s="153" t="s">
        <v>338</v>
      </c>
      <c r="H11" s="153" t="s">
        <v>339</v>
      </c>
      <c r="I11" s="157"/>
    </row>
    <row r="12" ht="19.5" customHeight="1" spans="1:9">
      <c r="A12" s="153" t="s">
        <v>340</v>
      </c>
      <c r="B12" s="153" t="s">
        <v>341</v>
      </c>
      <c r="C12" s="157">
        <v>1390874</v>
      </c>
      <c r="D12" s="153" t="s">
        <v>342</v>
      </c>
      <c r="E12" s="153" t="s">
        <v>343</v>
      </c>
      <c r="F12" s="157">
        <v>12621.2</v>
      </c>
      <c r="G12" s="153" t="s">
        <v>344</v>
      </c>
      <c r="H12" s="153" t="s">
        <v>345</v>
      </c>
      <c r="I12" s="157"/>
    </row>
    <row r="13" ht="19.5" customHeight="1" spans="1:9">
      <c r="A13" s="153" t="s">
        <v>346</v>
      </c>
      <c r="B13" s="153" t="s">
        <v>347</v>
      </c>
      <c r="C13" s="157">
        <v>604510.24</v>
      </c>
      <c r="D13" s="153" t="s">
        <v>348</v>
      </c>
      <c r="E13" s="153" t="s">
        <v>349</v>
      </c>
      <c r="F13" s="157">
        <v>31088.98</v>
      </c>
      <c r="G13" s="153" t="s">
        <v>350</v>
      </c>
      <c r="H13" s="153" t="s">
        <v>351</v>
      </c>
      <c r="I13" s="157"/>
    </row>
    <row r="14" ht="19.5" customHeight="1" spans="1:9">
      <c r="A14" s="153" t="s">
        <v>352</v>
      </c>
      <c r="B14" s="153" t="s">
        <v>353</v>
      </c>
      <c r="C14" s="157"/>
      <c r="D14" s="153" t="s">
        <v>354</v>
      </c>
      <c r="E14" s="153" t="s">
        <v>355</v>
      </c>
      <c r="F14" s="157">
        <v>18744.96</v>
      </c>
      <c r="G14" s="153" t="s">
        <v>356</v>
      </c>
      <c r="H14" s="153" t="s">
        <v>357</v>
      </c>
      <c r="I14" s="157"/>
    </row>
    <row r="15" ht="19.5" customHeight="1" spans="1:9">
      <c r="A15" s="153" t="s">
        <v>358</v>
      </c>
      <c r="B15" s="153" t="s">
        <v>359</v>
      </c>
      <c r="C15" s="157">
        <v>535739.39</v>
      </c>
      <c r="D15" s="153" t="s">
        <v>360</v>
      </c>
      <c r="E15" s="153" t="s">
        <v>361</v>
      </c>
      <c r="F15" s="157"/>
      <c r="G15" s="153" t="s">
        <v>362</v>
      </c>
      <c r="H15" s="153" t="s">
        <v>363</v>
      </c>
      <c r="I15" s="157"/>
    </row>
    <row r="16" ht="19.5" customHeight="1" spans="1:9">
      <c r="A16" s="153" t="s">
        <v>364</v>
      </c>
      <c r="B16" s="153" t="s">
        <v>365</v>
      </c>
      <c r="C16" s="157">
        <v>321514.72</v>
      </c>
      <c r="D16" s="153" t="s">
        <v>366</v>
      </c>
      <c r="E16" s="153" t="s">
        <v>367</v>
      </c>
      <c r="F16" s="157"/>
      <c r="G16" s="153" t="s">
        <v>368</v>
      </c>
      <c r="H16" s="153" t="s">
        <v>369</v>
      </c>
      <c r="I16" s="157"/>
    </row>
    <row r="17" ht="19.5" customHeight="1" spans="1:9">
      <c r="A17" s="153" t="s">
        <v>370</v>
      </c>
      <c r="B17" s="153" t="s">
        <v>371</v>
      </c>
      <c r="C17" s="157">
        <v>34264.58</v>
      </c>
      <c r="D17" s="153" t="s">
        <v>372</v>
      </c>
      <c r="E17" s="153" t="s">
        <v>373</v>
      </c>
      <c r="F17" s="157">
        <v>45200.5</v>
      </c>
      <c r="G17" s="153" t="s">
        <v>374</v>
      </c>
      <c r="H17" s="153" t="s">
        <v>375</v>
      </c>
      <c r="I17" s="157"/>
    </row>
    <row r="18" ht="19.5" customHeight="1" spans="1:9">
      <c r="A18" s="153" t="s">
        <v>376</v>
      </c>
      <c r="B18" s="153" t="s">
        <v>377</v>
      </c>
      <c r="C18" s="157">
        <v>797538</v>
      </c>
      <c r="D18" s="153" t="s">
        <v>378</v>
      </c>
      <c r="E18" s="153" t="s">
        <v>379</v>
      </c>
      <c r="F18" s="157"/>
      <c r="G18" s="153" t="s">
        <v>380</v>
      </c>
      <c r="H18" s="153" t="s">
        <v>381</v>
      </c>
      <c r="I18" s="157"/>
    </row>
    <row r="19" ht="19.5" customHeight="1" spans="1:9">
      <c r="A19" s="153" t="s">
        <v>382</v>
      </c>
      <c r="B19" s="153" t="s">
        <v>383</v>
      </c>
      <c r="C19" s="157"/>
      <c r="D19" s="153" t="s">
        <v>384</v>
      </c>
      <c r="E19" s="153" t="s">
        <v>385</v>
      </c>
      <c r="F19" s="157"/>
      <c r="G19" s="153" t="s">
        <v>386</v>
      </c>
      <c r="H19" s="153" t="s">
        <v>387</v>
      </c>
      <c r="I19" s="157"/>
    </row>
    <row r="20" ht="19.5" customHeight="1" spans="1:9">
      <c r="A20" s="153" t="s">
        <v>388</v>
      </c>
      <c r="B20" s="153" t="s">
        <v>389</v>
      </c>
      <c r="C20" s="157">
        <v>240000</v>
      </c>
      <c r="D20" s="153" t="s">
        <v>390</v>
      </c>
      <c r="E20" s="153" t="s">
        <v>391</v>
      </c>
      <c r="F20" s="157"/>
      <c r="G20" s="153" t="s">
        <v>392</v>
      </c>
      <c r="H20" s="153" t="s">
        <v>393</v>
      </c>
      <c r="I20" s="157"/>
    </row>
    <row r="21" ht="19.5" customHeight="1" spans="1:9">
      <c r="A21" s="153" t="s">
        <v>394</v>
      </c>
      <c r="B21" s="153" t="s">
        <v>395</v>
      </c>
      <c r="C21" s="157">
        <v>117506</v>
      </c>
      <c r="D21" s="153" t="s">
        <v>396</v>
      </c>
      <c r="E21" s="153" t="s">
        <v>397</v>
      </c>
      <c r="F21" s="157"/>
      <c r="G21" s="153" t="s">
        <v>398</v>
      </c>
      <c r="H21" s="153" t="s">
        <v>399</v>
      </c>
      <c r="I21" s="157"/>
    </row>
    <row r="22" ht="19.5" customHeight="1" spans="1:9">
      <c r="A22" s="153" t="s">
        <v>400</v>
      </c>
      <c r="B22" s="153" t="s">
        <v>401</v>
      </c>
      <c r="C22" s="157"/>
      <c r="D22" s="153" t="s">
        <v>402</v>
      </c>
      <c r="E22" s="153" t="s">
        <v>403</v>
      </c>
      <c r="F22" s="157"/>
      <c r="G22" s="153" t="s">
        <v>404</v>
      </c>
      <c r="H22" s="153" t="s">
        <v>405</v>
      </c>
      <c r="I22" s="157"/>
    </row>
    <row r="23" ht="19.5" customHeight="1" spans="1:9">
      <c r="A23" s="153" t="s">
        <v>406</v>
      </c>
      <c r="B23" s="153" t="s">
        <v>407</v>
      </c>
      <c r="C23" s="157"/>
      <c r="D23" s="153" t="s">
        <v>408</v>
      </c>
      <c r="E23" s="153" t="s">
        <v>409</v>
      </c>
      <c r="F23" s="157">
        <v>14058</v>
      </c>
      <c r="G23" s="153" t="s">
        <v>410</v>
      </c>
      <c r="H23" s="153" t="s">
        <v>411</v>
      </c>
      <c r="I23" s="157"/>
    </row>
    <row r="24" ht="19.5" customHeight="1" spans="1:9">
      <c r="A24" s="153" t="s">
        <v>412</v>
      </c>
      <c r="B24" s="153" t="s">
        <v>413</v>
      </c>
      <c r="C24" s="157"/>
      <c r="D24" s="153" t="s">
        <v>414</v>
      </c>
      <c r="E24" s="153" t="s">
        <v>415</v>
      </c>
      <c r="F24" s="157"/>
      <c r="G24" s="153" t="s">
        <v>416</v>
      </c>
      <c r="H24" s="153" t="s">
        <v>417</v>
      </c>
      <c r="I24" s="157"/>
    </row>
    <row r="25" ht="19.5" customHeight="1" spans="1:9">
      <c r="A25" s="153" t="s">
        <v>418</v>
      </c>
      <c r="B25" s="153" t="s">
        <v>419</v>
      </c>
      <c r="C25" s="157"/>
      <c r="D25" s="153" t="s">
        <v>420</v>
      </c>
      <c r="E25" s="153" t="s">
        <v>421</v>
      </c>
      <c r="F25" s="157"/>
      <c r="G25" s="153" t="s">
        <v>422</v>
      </c>
      <c r="H25" s="153" t="s">
        <v>423</v>
      </c>
      <c r="I25" s="157"/>
    </row>
    <row r="26" ht="19.5" customHeight="1" spans="1:9">
      <c r="A26" s="153" t="s">
        <v>424</v>
      </c>
      <c r="B26" s="153" t="s">
        <v>425</v>
      </c>
      <c r="C26" s="157">
        <v>117506</v>
      </c>
      <c r="D26" s="153" t="s">
        <v>426</v>
      </c>
      <c r="E26" s="153" t="s">
        <v>427</v>
      </c>
      <c r="F26" s="157"/>
      <c r="G26" s="153" t="s">
        <v>428</v>
      </c>
      <c r="H26" s="153" t="s">
        <v>429</v>
      </c>
      <c r="I26" s="157"/>
    </row>
    <row r="27" ht="19.5" customHeight="1" spans="1:9">
      <c r="A27" s="153" t="s">
        <v>430</v>
      </c>
      <c r="B27" s="153" t="s">
        <v>431</v>
      </c>
      <c r="C27" s="157"/>
      <c r="D27" s="153" t="s">
        <v>432</v>
      </c>
      <c r="E27" s="153" t="s">
        <v>433</v>
      </c>
      <c r="F27" s="157"/>
      <c r="G27" s="153" t="s">
        <v>434</v>
      </c>
      <c r="H27" s="153" t="s">
        <v>435</v>
      </c>
      <c r="I27" s="157"/>
    </row>
    <row r="28" ht="19.5" customHeight="1" spans="1:9">
      <c r="A28" s="153" t="s">
        <v>436</v>
      </c>
      <c r="B28" s="153" t="s">
        <v>437</v>
      </c>
      <c r="C28" s="157"/>
      <c r="D28" s="153" t="s">
        <v>438</v>
      </c>
      <c r="E28" s="153" t="s">
        <v>439</v>
      </c>
      <c r="F28" s="157"/>
      <c r="G28" s="153" t="s">
        <v>440</v>
      </c>
      <c r="H28" s="153" t="s">
        <v>441</v>
      </c>
      <c r="I28" s="157"/>
    </row>
    <row r="29" ht="19.5" customHeight="1" spans="1:9">
      <c r="A29" s="153" t="s">
        <v>442</v>
      </c>
      <c r="B29" s="153" t="s">
        <v>443</v>
      </c>
      <c r="C29" s="157"/>
      <c r="D29" s="153" t="s">
        <v>444</v>
      </c>
      <c r="E29" s="153" t="s">
        <v>445</v>
      </c>
      <c r="F29" s="157">
        <v>132943.92</v>
      </c>
      <c r="G29" s="153" t="s">
        <v>446</v>
      </c>
      <c r="H29" s="153" t="s">
        <v>447</v>
      </c>
      <c r="I29" s="157"/>
    </row>
    <row r="30" ht="19.5" customHeight="1" spans="1:9">
      <c r="A30" s="153" t="s">
        <v>448</v>
      </c>
      <c r="B30" s="153" t="s">
        <v>449</v>
      </c>
      <c r="C30" s="157"/>
      <c r="D30" s="153" t="s">
        <v>450</v>
      </c>
      <c r="E30" s="153" t="s">
        <v>451</v>
      </c>
      <c r="F30" s="157"/>
      <c r="G30" s="153" t="s">
        <v>452</v>
      </c>
      <c r="H30" s="153" t="s">
        <v>453</v>
      </c>
      <c r="I30" s="157"/>
    </row>
    <row r="31" ht="19.5" customHeight="1" spans="1:9">
      <c r="A31" s="153" t="s">
        <v>454</v>
      </c>
      <c r="B31" s="153" t="s">
        <v>455</v>
      </c>
      <c r="C31" s="157"/>
      <c r="D31" s="153" t="s">
        <v>456</v>
      </c>
      <c r="E31" s="153" t="s">
        <v>457</v>
      </c>
      <c r="F31" s="157">
        <v>56885.18</v>
      </c>
      <c r="G31" s="153" t="s">
        <v>458</v>
      </c>
      <c r="H31" s="153" t="s">
        <v>459</v>
      </c>
      <c r="I31" s="157"/>
    </row>
    <row r="32" ht="19.5" customHeight="1" spans="1:9">
      <c r="A32" s="153" t="s">
        <v>460</v>
      </c>
      <c r="B32" s="153" t="s">
        <v>461</v>
      </c>
      <c r="C32" s="157"/>
      <c r="D32" s="153" t="s">
        <v>462</v>
      </c>
      <c r="E32" s="153" t="s">
        <v>463</v>
      </c>
      <c r="F32" s="157">
        <v>229900</v>
      </c>
      <c r="G32" s="153" t="s">
        <v>464</v>
      </c>
      <c r="H32" s="153" t="s">
        <v>465</v>
      </c>
      <c r="I32" s="157"/>
    </row>
    <row r="33" ht="19.5" customHeight="1" spans="1:9">
      <c r="A33" s="153" t="s">
        <v>466</v>
      </c>
      <c r="B33" s="153" t="s">
        <v>467</v>
      </c>
      <c r="C33" s="157"/>
      <c r="D33" s="153" t="s">
        <v>468</v>
      </c>
      <c r="E33" s="153" t="s">
        <v>469</v>
      </c>
      <c r="F33" s="157"/>
      <c r="G33" s="153" t="s">
        <v>470</v>
      </c>
      <c r="H33" s="153" t="s">
        <v>471</v>
      </c>
      <c r="I33" s="157"/>
    </row>
    <row r="34" ht="19.5" customHeight="1" spans="1:9">
      <c r="A34" s="153"/>
      <c r="B34" s="153"/>
      <c r="C34" s="207"/>
      <c r="D34" s="153" t="s">
        <v>472</v>
      </c>
      <c r="E34" s="153" t="s">
        <v>473</v>
      </c>
      <c r="F34" s="157"/>
      <c r="G34" s="153" t="s">
        <v>474</v>
      </c>
      <c r="H34" s="153" t="s">
        <v>475</v>
      </c>
      <c r="I34" s="157"/>
    </row>
    <row r="35" ht="19.5" customHeight="1" spans="1:9">
      <c r="A35" s="153"/>
      <c r="B35" s="153"/>
      <c r="C35" s="207"/>
      <c r="D35" s="153" t="s">
        <v>476</v>
      </c>
      <c r="E35" s="153" t="s">
        <v>477</v>
      </c>
      <c r="F35" s="157"/>
      <c r="G35" s="153" t="s">
        <v>478</v>
      </c>
      <c r="H35" s="153" t="s">
        <v>479</v>
      </c>
      <c r="I35" s="157"/>
    </row>
    <row r="36" ht="19.5" customHeight="1" spans="1:9">
      <c r="A36" s="153"/>
      <c r="B36" s="153"/>
      <c r="C36" s="207"/>
      <c r="D36" s="153" t="s">
        <v>480</v>
      </c>
      <c r="E36" s="153" t="s">
        <v>481</v>
      </c>
      <c r="F36" s="157"/>
      <c r="G36" s="153"/>
      <c r="H36" s="153"/>
      <c r="I36" s="207"/>
    </row>
    <row r="37" ht="19.5" customHeight="1" spans="1:9">
      <c r="A37" s="153"/>
      <c r="B37" s="153"/>
      <c r="C37" s="207"/>
      <c r="D37" s="153" t="s">
        <v>482</v>
      </c>
      <c r="E37" s="153" t="s">
        <v>483</v>
      </c>
      <c r="F37" s="157"/>
      <c r="G37" s="153"/>
      <c r="H37" s="153"/>
      <c r="I37" s="207"/>
    </row>
    <row r="38" ht="19.5" customHeight="1" spans="1:9">
      <c r="A38" s="153"/>
      <c r="B38" s="153"/>
      <c r="C38" s="207"/>
      <c r="D38" s="153" t="s">
        <v>484</v>
      </c>
      <c r="E38" s="153" t="s">
        <v>485</v>
      </c>
      <c r="F38" s="157"/>
      <c r="G38" s="153"/>
      <c r="H38" s="153"/>
      <c r="I38" s="207"/>
    </row>
    <row r="39" ht="19.5" customHeight="1" spans="1:9">
      <c r="A39" s="162"/>
      <c r="B39" s="162"/>
      <c r="C39" s="208"/>
      <c r="D39" s="162" t="s">
        <v>486</v>
      </c>
      <c r="E39" s="162" t="s">
        <v>487</v>
      </c>
      <c r="F39" s="158"/>
      <c r="G39" s="162"/>
      <c r="H39" s="162"/>
      <c r="I39" s="208"/>
    </row>
    <row r="40" ht="19.5" customHeight="1" spans="1:9">
      <c r="A40" s="209" t="s">
        <v>488</v>
      </c>
      <c r="B40" s="209"/>
      <c r="C40" s="129">
        <v>10353187.93</v>
      </c>
      <c r="D40" s="209" t="s">
        <v>489</v>
      </c>
      <c r="E40" s="209"/>
      <c r="F40" s="209"/>
      <c r="G40" s="209"/>
      <c r="H40" s="209"/>
      <c r="I40" s="129">
        <v>584622.44</v>
      </c>
    </row>
    <row r="41" ht="19.5" customHeight="1" spans="1:9">
      <c r="A41" s="203" t="s">
        <v>490</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7" workbookViewId="0">
      <selection activeCell="A3" sqref="A3"/>
    </sheetView>
  </sheetViews>
  <sheetFormatPr defaultColWidth="9" defaultRowHeight="13.5"/>
  <cols>
    <col min="1" max="1" width="8.375" customWidth="1"/>
    <col min="2" max="2" width="31" customWidth="1"/>
    <col min="3" max="3" width="15" customWidth="1"/>
    <col min="4" max="4" width="8.375" customWidth="1"/>
    <col min="5" max="5" width="20.625" customWidth="1"/>
    <col min="6" max="6" width="15" customWidth="1"/>
    <col min="7" max="7" width="8.375" customWidth="1"/>
    <col min="8" max="8" width="26.375" customWidth="1"/>
    <col min="9" max="9" width="15" customWidth="1"/>
    <col min="10" max="10" width="8.375" customWidth="1"/>
    <col min="11" max="11" width="38.5" customWidth="1"/>
    <col min="12" max="12" width="15" customWidth="1"/>
  </cols>
  <sheetData>
    <row r="1" ht="27" spans="7:7">
      <c r="G1" s="205" t="s">
        <v>491</v>
      </c>
    </row>
    <row r="2" spans="12:12">
      <c r="L2" s="206" t="s">
        <v>492</v>
      </c>
    </row>
    <row r="3" spans="1:12">
      <c r="A3" s="206" t="s">
        <v>61</v>
      </c>
      <c r="L3" s="206" t="s">
        <v>62</v>
      </c>
    </row>
    <row r="4" ht="15" customHeight="1" spans="1:12">
      <c r="A4" s="152" t="s">
        <v>493</v>
      </c>
      <c r="B4" s="152"/>
      <c r="C4" s="152"/>
      <c r="D4" s="152"/>
      <c r="E4" s="152"/>
      <c r="F4" s="152"/>
      <c r="G4" s="152"/>
      <c r="H4" s="152"/>
      <c r="I4" s="152"/>
      <c r="J4" s="152"/>
      <c r="K4" s="152"/>
      <c r="L4" s="152"/>
    </row>
    <row r="5" ht="15" customHeight="1" spans="1:12">
      <c r="A5" s="152" t="s">
        <v>309</v>
      </c>
      <c r="B5" s="152" t="s">
        <v>182</v>
      </c>
      <c r="C5" s="152" t="s">
        <v>67</v>
      </c>
      <c r="D5" s="152" t="s">
        <v>309</v>
      </c>
      <c r="E5" s="152" t="s">
        <v>182</v>
      </c>
      <c r="F5" s="152" t="s">
        <v>67</v>
      </c>
      <c r="G5" s="152" t="s">
        <v>309</v>
      </c>
      <c r="H5" s="152" t="s">
        <v>182</v>
      </c>
      <c r="I5" s="152" t="s">
        <v>67</v>
      </c>
      <c r="J5" s="152" t="s">
        <v>309</v>
      </c>
      <c r="K5" s="152" t="s">
        <v>182</v>
      </c>
      <c r="L5" s="152" t="s">
        <v>67</v>
      </c>
    </row>
    <row r="6" ht="15" customHeight="1" spans="1:12">
      <c r="A6" s="153" t="s">
        <v>310</v>
      </c>
      <c r="B6" s="153" t="s">
        <v>311</v>
      </c>
      <c r="C6" s="157"/>
      <c r="D6" s="153" t="s">
        <v>312</v>
      </c>
      <c r="E6" s="153" t="s">
        <v>313</v>
      </c>
      <c r="F6" s="157">
        <v>470917</v>
      </c>
      <c r="G6" s="153" t="s">
        <v>494</v>
      </c>
      <c r="H6" s="153" t="s">
        <v>495</v>
      </c>
      <c r="I6" s="157">
        <v>2762231.73</v>
      </c>
      <c r="J6" s="153" t="s">
        <v>496</v>
      </c>
      <c r="K6" s="153" t="s">
        <v>497</v>
      </c>
      <c r="L6" s="157"/>
    </row>
    <row r="7" ht="15" customHeight="1" spans="1:12">
      <c r="A7" s="153" t="s">
        <v>316</v>
      </c>
      <c r="B7" s="153" t="s">
        <v>317</v>
      </c>
      <c r="C7" s="157"/>
      <c r="D7" s="153" t="s">
        <v>318</v>
      </c>
      <c r="E7" s="153" t="s">
        <v>319</v>
      </c>
      <c r="F7" s="157">
        <v>320653</v>
      </c>
      <c r="G7" s="153" t="s">
        <v>498</v>
      </c>
      <c r="H7" s="153" t="s">
        <v>321</v>
      </c>
      <c r="I7" s="157"/>
      <c r="J7" s="153" t="s">
        <v>499</v>
      </c>
      <c r="K7" s="153" t="s">
        <v>423</v>
      </c>
      <c r="L7" s="157"/>
    </row>
    <row r="8" ht="15" customHeight="1" spans="1:12">
      <c r="A8" s="153" t="s">
        <v>322</v>
      </c>
      <c r="B8" s="153" t="s">
        <v>323</v>
      </c>
      <c r="C8" s="157"/>
      <c r="D8" s="153" t="s">
        <v>324</v>
      </c>
      <c r="E8" s="153" t="s">
        <v>325</v>
      </c>
      <c r="F8" s="157"/>
      <c r="G8" s="153" t="s">
        <v>500</v>
      </c>
      <c r="H8" s="153" t="s">
        <v>327</v>
      </c>
      <c r="I8" s="157"/>
      <c r="J8" s="153" t="s">
        <v>501</v>
      </c>
      <c r="K8" s="153" t="s">
        <v>447</v>
      </c>
      <c r="L8" s="157"/>
    </row>
    <row r="9" ht="15" customHeight="1" spans="1:12">
      <c r="A9" s="153" t="s">
        <v>328</v>
      </c>
      <c r="B9" s="153" t="s">
        <v>329</v>
      </c>
      <c r="C9" s="157"/>
      <c r="D9" s="153" t="s">
        <v>330</v>
      </c>
      <c r="E9" s="153" t="s">
        <v>331</v>
      </c>
      <c r="F9" s="157"/>
      <c r="G9" s="153" t="s">
        <v>502</v>
      </c>
      <c r="H9" s="153" t="s">
        <v>333</v>
      </c>
      <c r="I9" s="157"/>
      <c r="J9" s="153" t="s">
        <v>416</v>
      </c>
      <c r="K9" s="153" t="s">
        <v>417</v>
      </c>
      <c r="L9" s="157">
        <v>2400000</v>
      </c>
    </row>
    <row r="10" ht="15" customHeight="1" spans="1:12">
      <c r="A10" s="153" t="s">
        <v>334</v>
      </c>
      <c r="B10" s="153" t="s">
        <v>335</v>
      </c>
      <c r="C10" s="157"/>
      <c r="D10" s="153" t="s">
        <v>336</v>
      </c>
      <c r="E10" s="153" t="s">
        <v>337</v>
      </c>
      <c r="F10" s="157"/>
      <c r="G10" s="153" t="s">
        <v>503</v>
      </c>
      <c r="H10" s="153" t="s">
        <v>339</v>
      </c>
      <c r="I10" s="157">
        <v>2762231.73</v>
      </c>
      <c r="J10" s="153" t="s">
        <v>422</v>
      </c>
      <c r="K10" s="153" t="s">
        <v>423</v>
      </c>
      <c r="L10" s="157"/>
    </row>
    <row r="11" ht="15" customHeight="1" spans="1:12">
      <c r="A11" s="153" t="s">
        <v>340</v>
      </c>
      <c r="B11" s="153" t="s">
        <v>341</v>
      </c>
      <c r="C11" s="157"/>
      <c r="D11" s="153" t="s">
        <v>342</v>
      </c>
      <c r="E11" s="153" t="s">
        <v>343</v>
      </c>
      <c r="F11" s="157"/>
      <c r="G11" s="153" t="s">
        <v>504</v>
      </c>
      <c r="H11" s="153" t="s">
        <v>345</v>
      </c>
      <c r="I11" s="157"/>
      <c r="J11" s="153" t="s">
        <v>428</v>
      </c>
      <c r="K11" s="153" t="s">
        <v>429</v>
      </c>
      <c r="L11" s="157"/>
    </row>
    <row r="12" ht="15" customHeight="1" spans="1:12">
      <c r="A12" s="153" t="s">
        <v>346</v>
      </c>
      <c r="B12" s="153" t="s">
        <v>347</v>
      </c>
      <c r="C12" s="157"/>
      <c r="D12" s="153" t="s">
        <v>348</v>
      </c>
      <c r="E12" s="153" t="s">
        <v>349</v>
      </c>
      <c r="F12" s="157"/>
      <c r="G12" s="153" t="s">
        <v>505</v>
      </c>
      <c r="H12" s="153" t="s">
        <v>351</v>
      </c>
      <c r="I12" s="157"/>
      <c r="J12" s="153" t="s">
        <v>434</v>
      </c>
      <c r="K12" s="153" t="s">
        <v>435</v>
      </c>
      <c r="L12" s="157">
        <v>2400000</v>
      </c>
    </row>
    <row r="13" ht="15" customHeight="1" spans="1:12">
      <c r="A13" s="153" t="s">
        <v>352</v>
      </c>
      <c r="B13" s="153" t="s">
        <v>353</v>
      </c>
      <c r="C13" s="157"/>
      <c r="D13" s="153" t="s">
        <v>354</v>
      </c>
      <c r="E13" s="153" t="s">
        <v>355</v>
      </c>
      <c r="F13" s="157"/>
      <c r="G13" s="153" t="s">
        <v>506</v>
      </c>
      <c r="H13" s="153" t="s">
        <v>357</v>
      </c>
      <c r="I13" s="157"/>
      <c r="J13" s="153" t="s">
        <v>440</v>
      </c>
      <c r="K13" s="153" t="s">
        <v>441</v>
      </c>
      <c r="L13" s="157"/>
    </row>
    <row r="14" ht="15" customHeight="1" spans="1:12">
      <c r="A14" s="153" t="s">
        <v>358</v>
      </c>
      <c r="B14" s="153" t="s">
        <v>359</v>
      </c>
      <c r="C14" s="157"/>
      <c r="D14" s="153" t="s">
        <v>360</v>
      </c>
      <c r="E14" s="153" t="s">
        <v>361</v>
      </c>
      <c r="F14" s="157"/>
      <c r="G14" s="153" t="s">
        <v>507</v>
      </c>
      <c r="H14" s="153" t="s">
        <v>387</v>
      </c>
      <c r="I14" s="157"/>
      <c r="J14" s="153" t="s">
        <v>446</v>
      </c>
      <c r="K14" s="153" t="s">
        <v>447</v>
      </c>
      <c r="L14" s="157"/>
    </row>
    <row r="15" ht="15" customHeight="1" spans="1:12">
      <c r="A15" s="153" t="s">
        <v>364</v>
      </c>
      <c r="B15" s="153" t="s">
        <v>365</v>
      </c>
      <c r="C15" s="157"/>
      <c r="D15" s="153" t="s">
        <v>366</v>
      </c>
      <c r="E15" s="153" t="s">
        <v>367</v>
      </c>
      <c r="F15" s="157"/>
      <c r="G15" s="153" t="s">
        <v>508</v>
      </c>
      <c r="H15" s="153" t="s">
        <v>393</v>
      </c>
      <c r="I15" s="157"/>
      <c r="J15" s="153" t="s">
        <v>509</v>
      </c>
      <c r="K15" s="153" t="s">
        <v>510</v>
      </c>
      <c r="L15" s="157"/>
    </row>
    <row r="16" ht="15" customHeight="1" spans="1:12">
      <c r="A16" s="153" t="s">
        <v>370</v>
      </c>
      <c r="B16" s="153" t="s">
        <v>371</v>
      </c>
      <c r="C16" s="157"/>
      <c r="D16" s="153" t="s">
        <v>372</v>
      </c>
      <c r="E16" s="153" t="s">
        <v>373</v>
      </c>
      <c r="F16" s="157">
        <v>59980</v>
      </c>
      <c r="G16" s="153" t="s">
        <v>511</v>
      </c>
      <c r="H16" s="153" t="s">
        <v>399</v>
      </c>
      <c r="I16" s="157"/>
      <c r="J16" s="153" t="s">
        <v>512</v>
      </c>
      <c r="K16" s="153" t="s">
        <v>513</v>
      </c>
      <c r="L16" s="157"/>
    </row>
    <row r="17" ht="15" customHeight="1" spans="1:12">
      <c r="A17" s="153" t="s">
        <v>376</v>
      </c>
      <c r="B17" s="153" t="s">
        <v>377</v>
      </c>
      <c r="C17" s="157"/>
      <c r="D17" s="153" t="s">
        <v>378</v>
      </c>
      <c r="E17" s="153" t="s">
        <v>379</v>
      </c>
      <c r="F17" s="157"/>
      <c r="G17" s="153" t="s">
        <v>514</v>
      </c>
      <c r="H17" s="153" t="s">
        <v>405</v>
      </c>
      <c r="I17" s="157"/>
      <c r="J17" s="153" t="s">
        <v>515</v>
      </c>
      <c r="K17" s="153" t="s">
        <v>516</v>
      </c>
      <c r="L17" s="157"/>
    </row>
    <row r="18" ht="15" customHeight="1" spans="1:12">
      <c r="A18" s="153" t="s">
        <v>382</v>
      </c>
      <c r="B18" s="153" t="s">
        <v>383</v>
      </c>
      <c r="C18" s="157"/>
      <c r="D18" s="153" t="s">
        <v>384</v>
      </c>
      <c r="E18" s="153" t="s">
        <v>385</v>
      </c>
      <c r="F18" s="157"/>
      <c r="G18" s="153" t="s">
        <v>517</v>
      </c>
      <c r="H18" s="153" t="s">
        <v>518</v>
      </c>
      <c r="I18" s="157"/>
      <c r="J18" s="153" t="s">
        <v>519</v>
      </c>
      <c r="K18" s="153" t="s">
        <v>520</v>
      </c>
      <c r="L18" s="157"/>
    </row>
    <row r="19" ht="15" customHeight="1" spans="1:12">
      <c r="A19" s="153" t="s">
        <v>388</v>
      </c>
      <c r="B19" s="153" t="s">
        <v>389</v>
      </c>
      <c r="C19" s="157"/>
      <c r="D19" s="153" t="s">
        <v>390</v>
      </c>
      <c r="E19" s="153" t="s">
        <v>391</v>
      </c>
      <c r="F19" s="157"/>
      <c r="G19" s="153" t="s">
        <v>314</v>
      </c>
      <c r="H19" s="153" t="s">
        <v>315</v>
      </c>
      <c r="I19" s="157">
        <v>24057351.76</v>
      </c>
      <c r="J19" s="153" t="s">
        <v>452</v>
      </c>
      <c r="K19" s="153" t="s">
        <v>453</v>
      </c>
      <c r="L19" s="157"/>
    </row>
    <row r="20" ht="15" customHeight="1" spans="1:12">
      <c r="A20" s="153" t="s">
        <v>394</v>
      </c>
      <c r="B20" s="153" t="s">
        <v>395</v>
      </c>
      <c r="C20" s="157">
        <v>94433427.65</v>
      </c>
      <c r="D20" s="153" t="s">
        <v>396</v>
      </c>
      <c r="E20" s="153" t="s">
        <v>397</v>
      </c>
      <c r="F20" s="157"/>
      <c r="G20" s="153" t="s">
        <v>320</v>
      </c>
      <c r="H20" s="153" t="s">
        <v>321</v>
      </c>
      <c r="I20" s="157"/>
      <c r="J20" s="153" t="s">
        <v>458</v>
      </c>
      <c r="K20" s="153" t="s">
        <v>459</v>
      </c>
      <c r="L20" s="157"/>
    </row>
    <row r="21" ht="15" customHeight="1" spans="1:12">
      <c r="A21" s="153" t="s">
        <v>400</v>
      </c>
      <c r="B21" s="153" t="s">
        <v>401</v>
      </c>
      <c r="C21" s="157"/>
      <c r="D21" s="153" t="s">
        <v>402</v>
      </c>
      <c r="E21" s="153" t="s">
        <v>403</v>
      </c>
      <c r="F21" s="157"/>
      <c r="G21" s="153" t="s">
        <v>326</v>
      </c>
      <c r="H21" s="153" t="s">
        <v>327</v>
      </c>
      <c r="I21" s="157"/>
      <c r="J21" s="153" t="s">
        <v>464</v>
      </c>
      <c r="K21" s="153" t="s">
        <v>465</v>
      </c>
      <c r="L21" s="157"/>
    </row>
    <row r="22" ht="15" customHeight="1" spans="1:12">
      <c r="A22" s="153" t="s">
        <v>406</v>
      </c>
      <c r="B22" s="153" t="s">
        <v>407</v>
      </c>
      <c r="C22" s="157"/>
      <c r="D22" s="153" t="s">
        <v>408</v>
      </c>
      <c r="E22" s="153" t="s">
        <v>409</v>
      </c>
      <c r="F22" s="157"/>
      <c r="G22" s="153" t="s">
        <v>332</v>
      </c>
      <c r="H22" s="153" t="s">
        <v>333</v>
      </c>
      <c r="I22" s="157"/>
      <c r="J22" s="153" t="s">
        <v>470</v>
      </c>
      <c r="K22" s="153" t="s">
        <v>471</v>
      </c>
      <c r="L22" s="157"/>
    </row>
    <row r="23" ht="15" customHeight="1" spans="1:12">
      <c r="A23" s="153" t="s">
        <v>412</v>
      </c>
      <c r="B23" s="153" t="s">
        <v>413</v>
      </c>
      <c r="C23" s="157"/>
      <c r="D23" s="153" t="s">
        <v>414</v>
      </c>
      <c r="E23" s="153" t="s">
        <v>415</v>
      </c>
      <c r="F23" s="157"/>
      <c r="G23" s="153" t="s">
        <v>338</v>
      </c>
      <c r="H23" s="153" t="s">
        <v>339</v>
      </c>
      <c r="I23" s="157">
        <v>24057351.76</v>
      </c>
      <c r="J23" s="153" t="s">
        <v>474</v>
      </c>
      <c r="K23" s="153" t="s">
        <v>475</v>
      </c>
      <c r="L23" s="157"/>
    </row>
    <row r="24" ht="15" customHeight="1" spans="1:12">
      <c r="A24" s="153" t="s">
        <v>418</v>
      </c>
      <c r="B24" s="153" t="s">
        <v>419</v>
      </c>
      <c r="C24" s="157"/>
      <c r="D24" s="153" t="s">
        <v>420</v>
      </c>
      <c r="E24" s="153" t="s">
        <v>421</v>
      </c>
      <c r="F24" s="157"/>
      <c r="G24" s="153" t="s">
        <v>344</v>
      </c>
      <c r="H24" s="153" t="s">
        <v>345</v>
      </c>
      <c r="I24" s="157"/>
      <c r="J24" s="153" t="s">
        <v>478</v>
      </c>
      <c r="K24" s="153" t="s">
        <v>479</v>
      </c>
      <c r="L24" s="157"/>
    </row>
    <row r="25" ht="15" customHeight="1" spans="1:12">
      <c r="A25" s="153" t="s">
        <v>424</v>
      </c>
      <c r="B25" s="153" t="s">
        <v>425</v>
      </c>
      <c r="C25" s="157"/>
      <c r="D25" s="153" t="s">
        <v>426</v>
      </c>
      <c r="E25" s="153" t="s">
        <v>427</v>
      </c>
      <c r="F25" s="157"/>
      <c r="G25" s="153" t="s">
        <v>350</v>
      </c>
      <c r="H25" s="153" t="s">
        <v>351</v>
      </c>
      <c r="I25" s="157"/>
      <c r="J25" s="153"/>
      <c r="K25" s="153"/>
      <c r="L25" s="154"/>
    </row>
    <row r="26" ht="15" customHeight="1" spans="1:12">
      <c r="A26" s="153" t="s">
        <v>430</v>
      </c>
      <c r="B26" s="153" t="s">
        <v>431</v>
      </c>
      <c r="C26" s="157"/>
      <c r="D26" s="153" t="s">
        <v>432</v>
      </c>
      <c r="E26" s="153" t="s">
        <v>433</v>
      </c>
      <c r="F26" s="157"/>
      <c r="G26" s="153" t="s">
        <v>356</v>
      </c>
      <c r="H26" s="153" t="s">
        <v>357</v>
      </c>
      <c r="I26" s="157"/>
      <c r="J26" s="153"/>
      <c r="K26" s="153"/>
      <c r="L26" s="154"/>
    </row>
    <row r="27" ht="15" customHeight="1" spans="1:12">
      <c r="A27" s="153" t="s">
        <v>436</v>
      </c>
      <c r="B27" s="153" t="s">
        <v>437</v>
      </c>
      <c r="C27" s="157"/>
      <c r="D27" s="153" t="s">
        <v>438</v>
      </c>
      <c r="E27" s="153" t="s">
        <v>439</v>
      </c>
      <c r="F27" s="157">
        <v>90284</v>
      </c>
      <c r="G27" s="153" t="s">
        <v>362</v>
      </c>
      <c r="H27" s="153" t="s">
        <v>363</v>
      </c>
      <c r="I27" s="157"/>
      <c r="J27" s="153"/>
      <c r="K27" s="153"/>
      <c r="L27" s="154"/>
    </row>
    <row r="28" ht="15" customHeight="1" spans="1:12">
      <c r="A28" s="153" t="s">
        <v>442</v>
      </c>
      <c r="B28" s="153" t="s">
        <v>443</v>
      </c>
      <c r="C28" s="157"/>
      <c r="D28" s="153" t="s">
        <v>444</v>
      </c>
      <c r="E28" s="153" t="s">
        <v>445</v>
      </c>
      <c r="F28" s="157"/>
      <c r="G28" s="153" t="s">
        <v>368</v>
      </c>
      <c r="H28" s="153" t="s">
        <v>369</v>
      </c>
      <c r="I28" s="157"/>
      <c r="J28" s="153"/>
      <c r="K28" s="153"/>
      <c r="L28" s="154"/>
    </row>
    <row r="29" ht="15" customHeight="1" spans="1:12">
      <c r="A29" s="153" t="s">
        <v>448</v>
      </c>
      <c r="B29" s="153" t="s">
        <v>449</v>
      </c>
      <c r="C29" s="157"/>
      <c r="D29" s="153" t="s">
        <v>450</v>
      </c>
      <c r="E29" s="153" t="s">
        <v>451</v>
      </c>
      <c r="F29" s="157"/>
      <c r="G29" s="153" t="s">
        <v>374</v>
      </c>
      <c r="H29" s="153" t="s">
        <v>375</v>
      </c>
      <c r="I29" s="157"/>
      <c r="J29" s="153"/>
      <c r="K29" s="153"/>
      <c r="L29" s="154"/>
    </row>
    <row r="30" ht="15" customHeight="1" spans="1:12">
      <c r="A30" s="153" t="s">
        <v>454</v>
      </c>
      <c r="B30" s="153" t="s">
        <v>455</v>
      </c>
      <c r="C30" s="157">
        <v>94433427.65</v>
      </c>
      <c r="D30" s="153" t="s">
        <v>456</v>
      </c>
      <c r="E30" s="153" t="s">
        <v>457</v>
      </c>
      <c r="F30" s="157"/>
      <c r="G30" s="153" t="s">
        <v>380</v>
      </c>
      <c r="H30" s="153" t="s">
        <v>381</v>
      </c>
      <c r="I30" s="157"/>
      <c r="J30" s="153"/>
      <c r="K30" s="153"/>
      <c r="L30" s="154"/>
    </row>
    <row r="31" ht="15" customHeight="1" spans="1:12">
      <c r="A31" s="153" t="s">
        <v>460</v>
      </c>
      <c r="B31" s="153" t="s">
        <v>461</v>
      </c>
      <c r="C31" s="157"/>
      <c r="D31" s="153" t="s">
        <v>462</v>
      </c>
      <c r="E31" s="153" t="s">
        <v>463</v>
      </c>
      <c r="F31" s="157"/>
      <c r="G31" s="153" t="s">
        <v>386</v>
      </c>
      <c r="H31" s="153" t="s">
        <v>387</v>
      </c>
      <c r="I31" s="157"/>
      <c r="J31" s="153"/>
      <c r="K31" s="153"/>
      <c r="L31" s="154"/>
    </row>
    <row r="32" ht="15" customHeight="1" spans="1:12">
      <c r="A32" s="153" t="s">
        <v>466</v>
      </c>
      <c r="B32" s="153" t="s">
        <v>521</v>
      </c>
      <c r="C32" s="157"/>
      <c r="D32" s="153" t="s">
        <v>468</v>
      </c>
      <c r="E32" s="153" t="s">
        <v>469</v>
      </c>
      <c r="F32" s="157"/>
      <c r="G32" s="153" t="s">
        <v>392</v>
      </c>
      <c r="H32" s="153" t="s">
        <v>393</v>
      </c>
      <c r="I32" s="157"/>
      <c r="J32" s="153"/>
      <c r="K32" s="153"/>
      <c r="L32" s="154"/>
    </row>
    <row r="33" ht="15" customHeight="1" spans="1:12">
      <c r="A33" s="153"/>
      <c r="B33" s="153"/>
      <c r="C33" s="154"/>
      <c r="D33" s="153" t="s">
        <v>472</v>
      </c>
      <c r="E33" s="153" t="s">
        <v>473</v>
      </c>
      <c r="F33" s="157"/>
      <c r="G33" s="153" t="s">
        <v>398</v>
      </c>
      <c r="H33" s="153" t="s">
        <v>399</v>
      </c>
      <c r="I33" s="157"/>
      <c r="J33" s="153"/>
      <c r="K33" s="153"/>
      <c r="L33" s="154"/>
    </row>
    <row r="34" ht="15" customHeight="1" spans="1:12">
      <c r="A34" s="153"/>
      <c r="B34" s="153"/>
      <c r="C34" s="154"/>
      <c r="D34" s="153" t="s">
        <v>476</v>
      </c>
      <c r="E34" s="153" t="s">
        <v>477</v>
      </c>
      <c r="F34" s="157"/>
      <c r="G34" s="153" t="s">
        <v>404</v>
      </c>
      <c r="H34" s="153" t="s">
        <v>405</v>
      </c>
      <c r="I34" s="157"/>
      <c r="J34" s="153"/>
      <c r="K34" s="153"/>
      <c r="L34" s="154"/>
    </row>
    <row r="35" ht="15" customHeight="1" spans="1:12">
      <c r="A35" s="153"/>
      <c r="B35" s="153"/>
      <c r="C35" s="154"/>
      <c r="D35" s="153" t="s">
        <v>480</v>
      </c>
      <c r="E35" s="153" t="s">
        <v>481</v>
      </c>
      <c r="F35" s="157"/>
      <c r="G35" s="153" t="s">
        <v>410</v>
      </c>
      <c r="H35" s="153" t="s">
        <v>411</v>
      </c>
      <c r="I35" s="157"/>
      <c r="J35" s="153"/>
      <c r="K35" s="153"/>
      <c r="L35" s="154"/>
    </row>
    <row r="36" ht="15" customHeight="1" spans="1:12">
      <c r="A36" s="153"/>
      <c r="B36" s="153"/>
      <c r="C36" s="154"/>
      <c r="D36" s="153" t="s">
        <v>482</v>
      </c>
      <c r="E36" s="153" t="s">
        <v>483</v>
      </c>
      <c r="F36" s="157"/>
      <c r="G36" s="153"/>
      <c r="H36" s="153"/>
      <c r="I36" s="154"/>
      <c r="J36" s="153"/>
      <c r="K36" s="153"/>
      <c r="L36" s="154"/>
    </row>
    <row r="37" ht="15" customHeight="1" spans="1:12">
      <c r="A37" s="162"/>
      <c r="B37" s="162"/>
      <c r="C37" s="163"/>
      <c r="D37" s="162" t="s">
        <v>484</v>
      </c>
      <c r="E37" s="162" t="s">
        <v>485</v>
      </c>
      <c r="F37" s="158"/>
      <c r="G37" s="162"/>
      <c r="H37" s="162"/>
      <c r="I37" s="163"/>
      <c r="J37" s="162"/>
      <c r="K37" s="162"/>
      <c r="L37" s="163"/>
    </row>
    <row r="38" ht="15" customHeight="1" spans="1:12">
      <c r="A38" s="164"/>
      <c r="B38" s="164"/>
      <c r="C38" s="165"/>
      <c r="D38" s="164" t="s">
        <v>486</v>
      </c>
      <c r="E38" s="164" t="s">
        <v>487</v>
      </c>
      <c r="F38" s="129"/>
      <c r="G38" s="164"/>
      <c r="H38" s="164"/>
      <c r="I38" s="165"/>
      <c r="J38" s="164"/>
      <c r="K38" s="164"/>
      <c r="L38" s="165"/>
    </row>
    <row r="39" ht="15" customHeight="1" spans="1:12">
      <c r="A39" s="203" t="s">
        <v>522</v>
      </c>
      <c r="B39" s="203"/>
      <c r="C39" s="203"/>
      <c r="D39" s="203"/>
      <c r="E39" s="203"/>
      <c r="F39" s="203"/>
      <c r="G39" s="203"/>
      <c r="H39" s="203"/>
      <c r="I39" s="203"/>
      <c r="J39" s="203"/>
      <c r="K39" s="203"/>
      <c r="L39" s="203"/>
    </row>
  </sheetData>
  <mergeCells count="2">
    <mergeCell ref="A4:L4"/>
    <mergeCell ref="A39:L39"/>
  </mergeCells>
  <pageMargins left="0.7" right="0.7" top="0.75" bottom="0.75" header="0.3" footer="0.3"/>
  <pageSetup paperSize="9" scale="6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4" t="s">
        <v>523</v>
      </c>
    </row>
    <row r="2" ht="14.25" spans="20:20">
      <c r="T2" s="151" t="s">
        <v>524</v>
      </c>
    </row>
    <row r="3" ht="14.25" spans="1:20">
      <c r="A3" s="151" t="s">
        <v>61</v>
      </c>
      <c r="T3" s="151" t="s">
        <v>62</v>
      </c>
    </row>
    <row r="4" ht="19.5" customHeight="1" spans="1:20">
      <c r="A4" s="169" t="s">
        <v>65</v>
      </c>
      <c r="B4" s="169"/>
      <c r="C4" s="169"/>
      <c r="D4" s="169"/>
      <c r="E4" s="169" t="s">
        <v>297</v>
      </c>
      <c r="F4" s="169"/>
      <c r="G4" s="169"/>
      <c r="H4" s="169" t="s">
        <v>298</v>
      </c>
      <c r="I4" s="169"/>
      <c r="J4" s="169"/>
      <c r="K4" s="169" t="s">
        <v>299</v>
      </c>
      <c r="L4" s="169"/>
      <c r="M4" s="169"/>
      <c r="N4" s="169"/>
      <c r="O4" s="169"/>
      <c r="P4" s="169" t="s">
        <v>166</v>
      </c>
      <c r="Q4" s="169"/>
      <c r="R4" s="169"/>
      <c r="S4" s="169"/>
      <c r="T4" s="169"/>
    </row>
    <row r="5" ht="19.5" customHeight="1" spans="1:20">
      <c r="A5" s="169" t="s">
        <v>181</v>
      </c>
      <c r="B5" s="169"/>
      <c r="C5" s="169"/>
      <c r="D5" s="169" t="s">
        <v>182</v>
      </c>
      <c r="E5" s="169" t="s">
        <v>188</v>
      </c>
      <c r="F5" s="169" t="s">
        <v>300</v>
      </c>
      <c r="G5" s="169" t="s">
        <v>301</v>
      </c>
      <c r="H5" s="169" t="s">
        <v>188</v>
      </c>
      <c r="I5" s="169" t="s">
        <v>268</v>
      </c>
      <c r="J5" s="169" t="s">
        <v>269</v>
      </c>
      <c r="K5" s="169" t="s">
        <v>188</v>
      </c>
      <c r="L5" s="169" t="s">
        <v>268</v>
      </c>
      <c r="M5" s="169"/>
      <c r="N5" s="169" t="s">
        <v>268</v>
      </c>
      <c r="O5" s="169" t="s">
        <v>269</v>
      </c>
      <c r="P5" s="169" t="s">
        <v>188</v>
      </c>
      <c r="Q5" s="169" t="s">
        <v>300</v>
      </c>
      <c r="R5" s="169" t="s">
        <v>301</v>
      </c>
      <c r="S5" s="169" t="s">
        <v>301</v>
      </c>
      <c r="T5" s="169"/>
    </row>
    <row r="6" ht="19.5" customHeight="1" spans="1:20">
      <c r="A6" s="169"/>
      <c r="B6" s="169"/>
      <c r="C6" s="169"/>
      <c r="D6" s="169"/>
      <c r="E6" s="169"/>
      <c r="F6" s="169"/>
      <c r="G6" s="169" t="s">
        <v>183</v>
      </c>
      <c r="H6" s="169"/>
      <c r="I6" s="169"/>
      <c r="J6" s="169" t="s">
        <v>183</v>
      </c>
      <c r="K6" s="169"/>
      <c r="L6" s="169" t="s">
        <v>183</v>
      </c>
      <c r="M6" s="169" t="s">
        <v>303</v>
      </c>
      <c r="N6" s="169" t="s">
        <v>302</v>
      </c>
      <c r="O6" s="169" t="s">
        <v>183</v>
      </c>
      <c r="P6" s="169"/>
      <c r="Q6" s="169"/>
      <c r="R6" s="169" t="s">
        <v>183</v>
      </c>
      <c r="S6" s="169" t="s">
        <v>304</v>
      </c>
      <c r="T6" s="169" t="s">
        <v>305</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185</v>
      </c>
      <c r="B8" s="169" t="s">
        <v>186</v>
      </c>
      <c r="C8" s="169" t="s">
        <v>187</v>
      </c>
      <c r="D8" s="169" t="s">
        <v>69</v>
      </c>
      <c r="E8" s="152" t="s">
        <v>70</v>
      </c>
      <c r="F8" s="152" t="s">
        <v>71</v>
      </c>
      <c r="G8" s="152" t="s">
        <v>79</v>
      </c>
      <c r="H8" s="152" t="s">
        <v>83</v>
      </c>
      <c r="I8" s="152" t="s">
        <v>87</v>
      </c>
      <c r="J8" s="152" t="s">
        <v>91</v>
      </c>
      <c r="K8" s="152" t="s">
        <v>95</v>
      </c>
      <c r="L8" s="152" t="s">
        <v>99</v>
      </c>
      <c r="M8" s="152" t="s">
        <v>102</v>
      </c>
      <c r="N8" s="152" t="s">
        <v>105</v>
      </c>
      <c r="O8" s="152" t="s">
        <v>108</v>
      </c>
      <c r="P8" s="152" t="s">
        <v>111</v>
      </c>
      <c r="Q8" s="152" t="s">
        <v>114</v>
      </c>
      <c r="R8" s="152" t="s">
        <v>117</v>
      </c>
      <c r="S8" s="152" t="s">
        <v>120</v>
      </c>
      <c r="T8" s="152" t="s">
        <v>123</v>
      </c>
    </row>
    <row r="9" ht="19.5" customHeight="1" spans="1:20">
      <c r="A9" s="169"/>
      <c r="B9" s="169"/>
      <c r="C9" s="169"/>
      <c r="D9" s="169" t="s">
        <v>188</v>
      </c>
      <c r="E9" s="157"/>
      <c r="F9" s="157"/>
      <c r="G9" s="157"/>
      <c r="H9" s="157">
        <v>3600000</v>
      </c>
      <c r="I9" s="157"/>
      <c r="J9" s="157">
        <v>3600000</v>
      </c>
      <c r="K9" s="157">
        <v>3600000</v>
      </c>
      <c r="L9" s="157"/>
      <c r="M9" s="157"/>
      <c r="N9" s="157"/>
      <c r="O9" s="157">
        <v>3600000</v>
      </c>
      <c r="P9" s="157"/>
      <c r="Q9" s="157"/>
      <c r="R9" s="157"/>
      <c r="S9" s="157"/>
      <c r="T9" s="157"/>
    </row>
    <row r="10" ht="19.5" customHeight="1" spans="1:20">
      <c r="A10" s="201" t="s">
        <v>221</v>
      </c>
      <c r="B10" s="201"/>
      <c r="C10" s="201"/>
      <c r="D10" s="201" t="s">
        <v>222</v>
      </c>
      <c r="E10" s="158"/>
      <c r="F10" s="158"/>
      <c r="G10" s="158"/>
      <c r="H10" s="158">
        <v>1200000</v>
      </c>
      <c r="I10" s="158"/>
      <c r="J10" s="158">
        <v>1200000</v>
      </c>
      <c r="K10" s="158">
        <v>1200000</v>
      </c>
      <c r="L10" s="158"/>
      <c r="M10" s="158"/>
      <c r="N10" s="158"/>
      <c r="O10" s="158">
        <v>1200000</v>
      </c>
      <c r="P10" s="158"/>
      <c r="Q10" s="158"/>
      <c r="R10" s="158"/>
      <c r="S10" s="158"/>
      <c r="T10" s="158"/>
    </row>
    <row r="11" ht="19.5" customHeight="1" spans="1:20">
      <c r="A11" s="202" t="s">
        <v>223</v>
      </c>
      <c r="B11" s="202"/>
      <c r="C11" s="202"/>
      <c r="D11" s="202" t="s">
        <v>224</v>
      </c>
      <c r="E11" s="129"/>
      <c r="F11" s="129"/>
      <c r="G11" s="129"/>
      <c r="H11" s="129">
        <v>2400000</v>
      </c>
      <c r="I11" s="129"/>
      <c r="J11" s="129">
        <v>2400000</v>
      </c>
      <c r="K11" s="129">
        <v>2400000</v>
      </c>
      <c r="L11" s="129"/>
      <c r="M11" s="129"/>
      <c r="N11" s="129"/>
      <c r="O11" s="129">
        <v>2400000</v>
      </c>
      <c r="P11" s="129"/>
      <c r="Q11" s="129"/>
      <c r="R11" s="129"/>
      <c r="S11" s="129"/>
      <c r="T11" s="129"/>
    </row>
    <row r="12" ht="19.5" customHeight="1" spans="1:20">
      <c r="A12" s="203" t="s">
        <v>525</v>
      </c>
      <c r="B12" s="203"/>
      <c r="C12" s="203"/>
      <c r="D12" s="203"/>
      <c r="E12" s="203"/>
      <c r="F12" s="203"/>
      <c r="G12" s="203"/>
      <c r="H12" s="203"/>
      <c r="I12" s="203"/>
      <c r="J12" s="203"/>
      <c r="K12" s="203"/>
      <c r="L12" s="203"/>
      <c r="M12" s="203"/>
      <c r="N12" s="203"/>
      <c r="O12" s="203"/>
      <c r="P12" s="203"/>
      <c r="Q12" s="203"/>
      <c r="R12" s="203"/>
      <c r="S12" s="203"/>
      <c r="T12" s="203"/>
    </row>
  </sheetData>
  <mergeCells count="31">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41</vt:i4>
      </vt:variant>
    </vt:vector>
  </HeadingPairs>
  <TitlesOfParts>
    <vt:vector size="4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GK13项目支出绩效自评表（项目1）</vt:lpstr>
      <vt:lpstr>GK13项目支出绩效自评表（项目2）</vt:lpstr>
      <vt:lpstr>GK13项目支出绩效自评表（项目3)</vt:lpstr>
      <vt:lpstr>GK13项目支出绩效自评表（项目4)</vt:lpstr>
      <vt:lpstr>GK13项目支出绩效自评表（项目5)</vt:lpstr>
      <vt:lpstr>GK13项目支出绩效自评表（项目6)</vt:lpstr>
      <vt:lpstr>GK13项目支出绩效自评表（项目7)</vt:lpstr>
      <vt:lpstr>GK13项目支出绩效自评表（项目8）</vt:lpstr>
      <vt:lpstr>GK13项目支出绩效自评表（项目9) </vt:lpstr>
      <vt:lpstr>GK13项目支出绩效自评表（项目10) </vt:lpstr>
      <vt:lpstr>GK13项目支出绩效自评表（项目11)</vt:lpstr>
      <vt:lpstr>GK13项目支出绩效自评表（项目12)</vt:lpstr>
      <vt:lpstr>GK13项目支出绩效自评表（项目13)</vt:lpstr>
      <vt:lpstr>GK13项目支出绩效自评表（项目14)</vt:lpstr>
      <vt:lpstr>GK13项目支出绩效自评表（项目15)</vt:lpstr>
      <vt:lpstr>GK13项目支出绩效自评表（项目16)</vt:lpstr>
      <vt:lpstr>GK13项目支出绩效自评表（项目17)</vt:lpstr>
      <vt:lpstr>GK13项目支出绩效自评表（项目18)</vt:lpstr>
      <vt:lpstr>GK13项目支出绩效自评表（项目19)</vt:lpstr>
      <vt:lpstr>GK13项目支出绩效自评表（项目20)</vt:lpstr>
      <vt:lpstr>GK13项目支出绩效自评表（项目21)</vt:lpstr>
      <vt:lpstr>GK13项目支出绩效自评表（项目22)</vt:lpstr>
      <vt:lpstr>GK13项目支出绩效自评表（项目23)</vt:lpstr>
      <vt:lpstr>GK13项目支出绩效自评表（项目24)</vt:lpstr>
      <vt:lpstr>GK13项目支出绩效自评表（项目25)</vt:lpstr>
      <vt:lpstr>GK13项目支出绩效自评表（项目26)</vt:lpstr>
      <vt:lpstr>GK13项目支出绩效自评表（项目27)</vt:lpstr>
      <vt:lpstr>GK13项目支出绩效自评表（项目28)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王凤英</cp:lastModifiedBy>
  <dcterms:created xsi:type="dcterms:W3CDTF">2024-08-13T00:42:00Z</dcterms:created>
  <dcterms:modified xsi:type="dcterms:W3CDTF">2024-11-07T03:08:55Z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2024-08-13T00:42:21.390Z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DB104DC98F764ECB853DBCB5AEBC9DE2_12</vt:lpwstr>
  </property>
</Properties>
</file>