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4年度部门决算公开检查相关\检查单位2\27-00洱源县医疗保障局\"/>
    </mc:Choice>
  </mc:AlternateContent>
  <bookViews>
    <workbookView xWindow="0" yWindow="0" windowWidth="28800" windowHeight="12465" firstSheet="1" activeTab="4"/>
  </bookViews>
  <sheets>
    <sheet name="GK01 收入支出决算表" sheetId="3" r:id="rId1"/>
    <sheet name="GK02 收入决算表" sheetId="28" r:id="rId2"/>
    <sheet name="GK03 支出决算表" sheetId="26" r:id="rId3"/>
    <sheet name="GK04 财政拨款收入支出决算表" sheetId="6" r:id="rId4"/>
    <sheet name="GK05 一般公共预算财政拨款收入支出决算表" sheetId="2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7"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 部门整体支出绩效自评情况" sheetId="14" r:id="rId13"/>
    <sheet name="附表14 部门整体支出绩效自评表" sheetId="15" r:id="rId14"/>
    <sheet name="附表15 项目支出绩效自评表(项目1）" sheetId="24" r:id="rId15"/>
    <sheet name="附表15 项目支出绩效自评表 (项目2)" sheetId="25" r:id="rId16"/>
    <sheet name="附表15 项目支出绩效自评表（项目3）" sheetId="18" r:id="rId17"/>
    <sheet name="附表15项目支出绩效自评表（项目4）" sheetId="19" r:id="rId18"/>
    <sheet name="附表15项目支出绩效自评表（项目5）" sheetId="20" r:id="rId19"/>
    <sheet name="附表15 项目支出绩效自评表（项目6）" sheetId="21" r:id="rId20"/>
  </sheets>
  <definedNames>
    <definedName name="_xlnm.Print_Area" localSheetId="12">'附表13 部门整体支出绩效自评情况'!$A$1:$D$18</definedName>
    <definedName name="_xlnm.Print_Area" localSheetId="15">'附表15 项目支出绩效自评表 (项目2)'!#REF!</definedName>
    <definedName name="_xlnm.Print_Area" localSheetId="14">'附表15 项目支出绩效自评表(项目1）'!#REF!</definedName>
    <definedName name="_xlnm.Print_Area" localSheetId="16">'附表15 项目支出绩效自评表（项目3）'!#REF!</definedName>
    <definedName name="_xlnm.Print_Area" localSheetId="17">'附表15项目支出绩效自评表（项目4）'!#REF!</definedName>
    <definedName name="_xlnm.Print_Area" localSheetId="18">'附表15项目支出绩效自评表（项目5）'!#REF!</definedName>
    <definedName name="地区名称" localSheetId="12">#REF!</definedName>
    <definedName name="地区名称" localSheetId="15">#REF!</definedName>
    <definedName name="地区名称" localSheetId="14">#REF!</definedName>
    <definedName name="地区名称" localSheetId="16">#REF!</definedName>
    <definedName name="地区名称" localSheetId="19">#REF!</definedName>
    <definedName name="地区名称" localSheetId="17">#REF!</definedName>
    <definedName name="地区名称" localSheetId="18">#REF!</definedName>
    <definedName name="地区名称">#REF!</definedName>
  </definedNames>
  <calcPr calcId="162913"/>
</workbook>
</file>

<file path=xl/calcChain.xml><?xml version="1.0" encoding="utf-8"?>
<calcChain xmlns="http://schemas.openxmlformats.org/spreadsheetml/2006/main">
  <c r="I27" i="21" l="1"/>
  <c r="H10" i="21"/>
  <c r="H9" i="21"/>
  <c r="H8" i="21"/>
  <c r="F7" i="21"/>
  <c r="E7" i="21"/>
  <c r="H7" i="21" s="1"/>
  <c r="D7" i="21"/>
  <c r="I24" i="20"/>
  <c r="H10" i="20"/>
  <c r="H9" i="20"/>
  <c r="H8" i="20"/>
  <c r="F7" i="20"/>
  <c r="E7" i="20"/>
  <c r="H7" i="20" s="1"/>
  <c r="D7" i="20"/>
  <c r="I25" i="19"/>
  <c r="H10" i="19"/>
  <c r="H9" i="19"/>
  <c r="H8" i="19"/>
  <c r="F7" i="19"/>
  <c r="E7" i="19"/>
  <c r="H7" i="19" s="1"/>
  <c r="D7" i="19"/>
  <c r="I27" i="18"/>
  <c r="H10" i="18"/>
  <c r="H9" i="18"/>
  <c r="H8" i="18"/>
  <c r="F7" i="18"/>
  <c r="E7" i="18"/>
  <c r="H7" i="18" s="1"/>
  <c r="D7" i="18"/>
  <c r="I23" i="25"/>
  <c r="H10" i="25"/>
  <c r="H9" i="25"/>
  <c r="H8" i="25"/>
  <c r="F7" i="25"/>
  <c r="E7" i="25"/>
  <c r="D7" i="25"/>
  <c r="I23" i="24"/>
  <c r="H10" i="24"/>
  <c r="H9" i="24"/>
  <c r="H8" i="24"/>
  <c r="F7" i="24"/>
  <c r="E7" i="24"/>
  <c r="H7" i="24" s="1"/>
  <c r="D7" i="24"/>
  <c r="N12" i="15"/>
  <c r="J12" i="15"/>
  <c r="J11" i="15"/>
  <c r="N11" i="15" s="1"/>
  <c r="L10" i="15"/>
  <c r="H10" i="15"/>
  <c r="J10" i="15" s="1"/>
  <c r="N10" i="15" s="1"/>
  <c r="L9" i="15"/>
  <c r="H9" i="15"/>
  <c r="H7" i="15" s="1"/>
  <c r="F9" i="15"/>
  <c r="J9" i="15" s="1"/>
  <c r="N9" i="15" s="1"/>
  <c r="J8" i="15"/>
  <c r="N8" i="15" s="1"/>
  <c r="L7" i="15"/>
  <c r="O8" i="13"/>
  <c r="G8" i="13" s="1"/>
  <c r="N8" i="13"/>
  <c r="F8" i="13"/>
  <c r="E8" i="13"/>
  <c r="D8" i="13" s="1"/>
  <c r="D7" i="12"/>
  <c r="C7" i="12"/>
  <c r="D7" i="11"/>
  <c r="C7" i="11"/>
  <c r="H7" i="25" l="1"/>
  <c r="F7" i="15"/>
  <c r="J7" i="15" s="1"/>
  <c r="N7" i="15" s="1"/>
  <c r="C8" i="13"/>
</calcChain>
</file>

<file path=xl/sharedStrings.xml><?xml version="1.0" encoding="utf-8"?>
<sst xmlns="http://schemas.openxmlformats.org/spreadsheetml/2006/main" count="1855" uniqueCount="683">
  <si>
    <t>收入支出决算表</t>
  </si>
  <si>
    <t>公开01表</t>
  </si>
  <si>
    <t>编制单位：洱源县医疗保障局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</si>
  <si>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</si>
  <si>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</si>
  <si>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</si>
  <si>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</si>
  <si>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</si>
  <si>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</si>
  <si>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</si>
  <si>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</si>
  <si>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</si>
  <si>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</si>
  <si>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</si>
  <si>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</si>
  <si>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</si>
  <si>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</si>
  <si>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</si>
  <si>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</si>
  <si>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</si>
  <si>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</si>
  <si>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</si>
  <si>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</si>
  <si>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</si>
  <si>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</si>
  <si>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</si>
  <si>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</si>
  <si>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</si>
  <si>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</si>
  <si>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</si>
  <si>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</si>
  <si>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</si>
  <si>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</si>
  <si>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</si>
  <si>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</si>
  <si>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</si>
  <si>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</si>
  <si>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</si>
  <si>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</si>
  <si>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</si>
  <si>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</si>
  <si>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</si>
  <si>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</si>
  <si>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</si>
  <si>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</si>
  <si>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</si>
  <si>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</si>
  <si>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</si>
  <si>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</si>
  <si>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</si>
  <si>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</si>
  <si>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</si>
  <si>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</si>
  <si>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</si>
  <si>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</si>
  <si>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</si>
  <si>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</si>
  <si>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</si>
  <si>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</si>
  <si>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</si>
  <si>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</si>
  <si>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</si>
  <si>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</si>
  <si>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</si>
  <si>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</si>
  <si>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</si>
  <si>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</si>
  <si>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</si>
  <si>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</si>
  <si>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</si>
  <si>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</si>
  <si>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</si>
  <si>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</si>
  <si>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</si>
  <si>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</si>
  <si>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</si>
  <si>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</si>
  <si>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</si>
  <si>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</si>
  <si>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</si>
  <si>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</si>
  <si>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</si>
  <si>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</si>
  <si>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</si>
  <si>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</si>
  <si>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</si>
  <si>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</si>
  <si>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</si>
  <si>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</si>
  <si>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</si>
  <si>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</si>
  <si>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</si>
  <si>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</si>
  <si>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</si>
  <si>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</si>
  <si>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</si>
  <si>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</si>
  <si>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</si>
  <si>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</si>
  <si>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</si>
  <si>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</si>
  <si>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</si>
  <si>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</si>
  <si>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</si>
  <si>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</si>
  <si>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</si>
  <si>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</si>
  <si>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</si>
  <si>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</si>
  <si>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</si>
  <si>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</si>
  <si>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</si>
  <si>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</si>
  <si>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</si>
  <si>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</si>
  <si>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</si>
  <si>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</si>
  <si>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</si>
  <si>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</si>
  <si>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</si>
  <si>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</si>
  <si>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</si>
  <si>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</si>
  <si>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</si>
  <si>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</si>
  <si>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</si>
  <si>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</si>
  <si>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</si>
  <si>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</si>
  <si>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</si>
  <si>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</si>
  <si>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</si>
  <si>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</si>
  <si>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</si>
  <si>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</si>
  <si>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</si>
  <si>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</si>
  <si>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</si>
  <si>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</si>
  <si>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</si>
  <si>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</si>
  <si>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</si>
  <si>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</si>
  <si>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</si>
  <si>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</si>
  <si>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</si>
  <si>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21015</t>
  </si>
  <si>
    <t>医疗保障管理事务</t>
  </si>
  <si>
    <t>2101501</t>
  </si>
  <si>
    <t>行政运行</t>
  </si>
  <si>
    <t>2101506</t>
  </si>
  <si>
    <t>医疗保障经办事务</t>
  </si>
  <si>
    <t>2101599</t>
  </si>
  <si>
    <t>其他医疗保障管理事务支出</t>
  </si>
  <si>
    <t>221</t>
  </si>
  <si>
    <t>住房保障支出</t>
  </si>
  <si>
    <t>22102</t>
  </si>
  <si>
    <t>住房改革支出</t>
  </si>
  <si>
    <t>2210201</t>
  </si>
  <si>
    <t>住房公积金</t>
  </si>
  <si>
    <t>注：1.本表依据《收入决算表》（财决03表）进行批复。</t>
  </si>
  <si>
    <t xml:space="preserve">    2.本表含政府性基金预算财政拨款和国有资本经营预算财政拨款收入。</t>
  </si>
  <si>
    <t xml:space="preserve">    3.本表批复到项级科目。</t>
  </si>
  <si>
    <t>支出决算表</t>
  </si>
  <si>
    <t>公开03表</t>
  </si>
  <si>
    <t>基本支出</t>
  </si>
  <si>
    <t>项目支出</t>
  </si>
  <si>
    <t>上缴上级支出</t>
  </si>
  <si>
    <t>经营支出</t>
  </si>
  <si>
    <t>对附属单位补助支出</t>
  </si>
  <si>
    <t>注：1.本表依据《支出决算表》（财决04表）进行批复。</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</si>
  <si>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</si>
  <si>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</si>
  <si>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</si>
  <si>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</si>
  <si>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</si>
  <si>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</si>
  <si>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</si>
  <si>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</si>
  <si>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</si>
  <si>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</si>
  <si>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</si>
  <si>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</si>
  <si>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</si>
  <si>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</si>
  <si>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</si>
  <si>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</si>
  <si>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</si>
  <si>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</si>
  <si>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</si>
  <si>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</si>
  <si>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</si>
  <si>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</si>
  <si>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</si>
  <si>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</si>
  <si>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</si>
  <si>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</si>
  <si>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</si>
  <si>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</si>
  <si>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</si>
  <si>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</si>
  <si>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</si>
  <si>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</si>
  <si>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21013</t>
  </si>
  <si>
    <t>医疗救助</t>
  </si>
  <si>
    <t>2101301</t>
  </si>
  <si>
    <t>城乡医疗救助</t>
  </si>
  <si>
    <t>注：1.本表依据《一般公共预算财政拨款收入支出决算表》（财决07表）进行批复。</t>
  </si>
  <si>
    <t xml:space="preserve">    2.本表批复到项级科目。</t>
  </si>
  <si>
    <t>一般公共预算财政拨款基本支出决算表</t>
  </si>
  <si>
    <t>公开06表</t>
  </si>
  <si>
    <t>单位：元</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</si>
  <si>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</si>
  <si>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</si>
  <si>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</si>
  <si>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</si>
  <si>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</si>
  <si>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</si>
  <si>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</si>
  <si>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</si>
  <si>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</si>
  <si>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</si>
  <si>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</si>
  <si>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</si>
  <si>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</si>
  <si>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</si>
  <si>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</si>
  <si>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</si>
  <si>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</si>
  <si>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</si>
  <si>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</si>
  <si>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</si>
  <si>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</si>
  <si>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</si>
  <si>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</si>
  <si>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</si>
  <si>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</si>
  <si>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</si>
  <si>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</si>
  <si>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</si>
  <si>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</si>
  <si>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</si>
  <si>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</si>
  <si>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</si>
  <si>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</si>
  <si>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</si>
  <si>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</si>
  <si>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</si>
  <si>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</si>
  <si>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</si>
  <si>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</si>
  <si>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</si>
  <si>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</si>
  <si>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</si>
  <si>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</si>
  <si>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</si>
  <si>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</si>
  <si>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</si>
  <si>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</si>
  <si>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</si>
  <si>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</si>
  <si>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</si>
  <si>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</si>
  <si>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</si>
  <si>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</si>
  <si>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</si>
  <si>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</si>
  <si>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</si>
  <si>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</si>
  <si>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</si>
  <si>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</si>
  <si>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</si>
  <si>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</si>
  <si>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</si>
  <si>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</si>
  <si>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</si>
  <si>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</si>
  <si>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</si>
  <si>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</si>
  <si>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</si>
  <si>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</si>
  <si>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</si>
  <si>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</si>
  <si>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</si>
  <si>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</si>
  <si>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</si>
  <si>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</si>
  <si>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</si>
  <si>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</si>
  <si>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</si>
  <si>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</si>
  <si>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</si>
  <si>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</si>
  <si>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</si>
  <si>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</si>
  <si>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</si>
  <si>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</si>
  <si>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</si>
  <si>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</si>
  <si>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</si>
  <si>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</si>
  <si>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</si>
  <si>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</si>
  <si>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</si>
  <si>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</si>
  <si>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</si>
  <si>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</si>
  <si>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</si>
  <si>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</si>
  <si>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</si>
  <si>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</si>
  <si>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</si>
  <si>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</si>
  <si>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</si>
  <si>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</si>
  <si>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</si>
  <si>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</si>
  <si>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</si>
  <si>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</si>
  <si>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</si>
  <si>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</si>
  <si>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</si>
  <si>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</si>
  <si>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</si>
  <si>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</si>
  <si>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</si>
  <si>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</si>
  <si>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</si>
  <si>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</si>
  <si>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</si>
  <si>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</si>
  <si>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</si>
  <si>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</si>
  <si>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</si>
  <si>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</si>
  <si>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</si>
  <si>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</si>
  <si>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</si>
  <si>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</si>
  <si>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</si>
  <si>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</si>
  <si>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</si>
  <si>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</si>
  <si>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</si>
  <si>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</si>
  <si>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</si>
  <si>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</si>
  <si>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</si>
  <si>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</si>
  <si>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</si>
  <si>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</si>
  <si>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</si>
  <si>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</si>
  <si>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</si>
  <si>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</si>
  <si>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</si>
  <si>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</si>
  <si>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</si>
  <si>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</si>
  <si>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</si>
  <si>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</si>
  <si>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</si>
  <si>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</si>
  <si>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</si>
  <si>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</si>
  <si>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</si>
  <si>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</si>
  <si>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</si>
  <si>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</si>
  <si>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</si>
  <si>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</si>
  <si>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</si>
  <si>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</si>
  <si>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</si>
  <si>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</si>
  <si>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</si>
  <si>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</si>
  <si>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</si>
  <si>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</si>
  <si>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</si>
  <si>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</si>
  <si>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</si>
  <si>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</si>
  <si>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</si>
  <si>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</si>
  <si>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</si>
  <si>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</si>
  <si>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</si>
  <si>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</si>
  <si>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</si>
  <si>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</si>
  <si>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</si>
  <si>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</si>
  <si>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</si>
  <si>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</si>
  <si>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</si>
  <si>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</si>
  <si>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</si>
  <si>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</si>
  <si>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</si>
  <si>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</si>
  <si>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</si>
  <si>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</si>
  <si>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</si>
  <si>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</si>
  <si>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</si>
  <si>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</si>
  <si>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</si>
  <si>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</si>
  <si>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</si>
  <si>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</si>
  <si>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</si>
  <si>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</si>
  <si>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</si>
  <si>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</si>
  <si>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</si>
  <si>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</si>
  <si>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</si>
  <si>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</si>
  <si>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</si>
  <si>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</si>
  <si>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</si>
  <si>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</si>
  <si>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</si>
  <si>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</si>
  <si>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</si>
  <si>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</si>
  <si>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</si>
  <si>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</si>
  <si>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</si>
  <si>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备注：我单位无政府性基金预算财政拨款收入支出，此表公开空表。</t>
  </si>
  <si>
    <t>国有资本经营预算财政拨款收入支出决算表</t>
  </si>
  <si>
    <t>公开09表</t>
  </si>
  <si>
    <t>结转</t>
  </si>
  <si>
    <t>结余</t>
  </si>
  <si>
    <t>注：本表反映部门本年度国有资本经营预算财政拨款的收支和年初、年末结转结余情况。</t>
  </si>
  <si>
    <t>备注：我单位无国有资本经营预算财政拨款收入支出，此表公开空表。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</si>
  <si>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</si>
  <si>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</si>
  <si>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</si>
  <si>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</si>
  <si>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</si>
  <si>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</si>
  <si>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</si>
  <si>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</si>
  <si>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</si>
  <si>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</si>
  <si>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</si>
  <si>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</si>
  <si>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</si>
  <si>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</si>
  <si>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</si>
  <si>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</si>
  <si>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</si>
  <si>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</si>
  <si>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</si>
  <si>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</si>
  <si>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</si>
  <si>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</si>
  <si>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</si>
  <si>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</si>
  <si>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</si>
  <si>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</si>
  <si>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</si>
  <si>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</si>
  <si>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</si>
  <si>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</si>
  <si>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</si>
  <si>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</si>
  <si>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</si>
  <si>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</si>
  <si>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</si>
  <si>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</si>
  <si>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</si>
  <si>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</si>
  <si>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</si>
  <si>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</si>
  <si>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</si>
  <si>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</si>
  <si>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</si>
  <si>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</si>
  <si>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</si>
  <si>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</si>
  <si>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</si>
  <si>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</si>
  <si>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</si>
  <si>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</si>
  <si>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</si>
  <si>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</si>
  <si>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</si>
  <si>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</si>
  <si>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</si>
  <si>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</si>
  <si>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</si>
  <si>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</si>
  <si>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</si>
  <si>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</si>
  <si>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</si>
  <si>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</si>
  <si>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洱源县医疗保障局于2019年3月成立（洱机改〔2019〕1号文件），是洱源县人民政府工作部门，为正科级，下属单位为洱源县医疗保险中心，主要职责如下:贯彻落实省、州、县下达的医疗保险、生育保险、医疗救助等医疗保障制度的政策、规划和标准；组织制度并实施全县医疗保障基金监督管理办法，建立健全医疗保障基金管理制度和安全防控机制，推进医疗保障基金支付方式改革；贯彻落实全县药品、医用耗材价格和医疗服务价格合理确定和动态调整机制，推动建立市场主导的社会医药服务价格形成机制，建立价格信息监测和信息发布制度。洱源县医疗保险管理局主要承担城镇职工和城乡居民基本医疗保险参保人员医药费用审核报销、对“两定机构”进行监督管理等业务和管理工作。</t>
  </si>
  <si>
    <t>（二）部门绩效目标的设立情况</t>
  </si>
  <si>
    <t>设立的绩效目标能够以量化或可衡量的指标反映资金使用的预期或执行结果。</t>
  </si>
  <si>
    <t>（三）部门整体收支情况</t>
  </si>
  <si>
    <t>我单位2023年年初结转185762元,收入5039812.93元，支出5181712.93元，年末结转和结余43862.00元.</t>
  </si>
  <si>
    <t>（四）部门预算管理制度建设情况</t>
  </si>
  <si>
    <t>严格按照县委县政府及县财政的一切控制制度办理相关业务，严格执相关的政策。</t>
  </si>
  <si>
    <t>（五）严控“三公经费”支出情况</t>
  </si>
  <si>
    <t>我单位2023年三公经费支出7705.00元,我单位严控三公经费.</t>
  </si>
  <si>
    <t>二、绩效自评工作情况</t>
  </si>
  <si>
    <t>（一）绩效自评的目的</t>
  </si>
  <si>
    <t>一是通过绩效管理实现目标；二是通过绩效管理改善单位制度管理；三是为下一期的绩效目标完成做准备</t>
  </si>
  <si>
    <t>（二）自评组织过程</t>
  </si>
  <si>
    <t>1.前期准备</t>
  </si>
  <si>
    <t>注重编制预算执行计划有效性和均衡性原则，实现预算执行分析会议制度。</t>
  </si>
  <si>
    <t>2.组织实施</t>
  </si>
  <si>
    <t>按自评标准逐一进行项目打分，分析项目实施情况</t>
  </si>
  <si>
    <t>三、评价情况分析及综合评价结论</t>
  </si>
  <si>
    <t>自评工作开展顺利，资金拨付及时、使用合理符合预期目标，自评等级为优</t>
  </si>
  <si>
    <t>四、存在的问题和整改情况</t>
  </si>
  <si>
    <t>五、绩效自评结果应用</t>
  </si>
  <si>
    <t>对照绩效目标，查缺补漏，健全和完善相应制度和措施，加强评价结果运用，将评分作为下一年度安排预算的依据，加快完善内部控制体系，确保资金使用安全有效。</t>
  </si>
  <si>
    <t>六、主要经验及做法</t>
  </si>
  <si>
    <t>针对项目绩效指标制定相应绩效考核办法，严格执行，按照项目预算期间设定的项目计划、项目目标、项目管理等多种办法，对项目进行全面的监督和控制，切实让项目在相应的控制中达到项目目标。</t>
  </si>
  <si>
    <t>七、其他需说明的情况</t>
  </si>
  <si>
    <t>备注：涉密部门和涉密信息按保密规定不公开。</t>
  </si>
  <si>
    <t>公开表14</t>
  </si>
  <si>
    <t>2023年度部门整体支出绩效自评表</t>
  </si>
  <si>
    <t>基本信息</t>
  </si>
  <si>
    <t>部门名称</t>
  </si>
  <si>
    <t>洱源县医疗保障局</t>
  </si>
  <si>
    <t>部门预算资金（元）</t>
  </si>
  <si>
    <t>项目年度支出</t>
  </si>
  <si>
    <t>年初预算数</t>
  </si>
  <si>
    <t>预算调整数（调增为“+”；调减为“-”）</t>
  </si>
  <si>
    <t>预算确定数</t>
  </si>
  <si>
    <t>执行数</t>
  </si>
  <si>
    <t>执行率(%)</t>
  </si>
  <si>
    <t>情况说明</t>
  </si>
  <si>
    <t>备注</t>
  </si>
  <si>
    <t>3=1+2</t>
  </si>
  <si>
    <t>5=4/3</t>
  </si>
  <si>
    <t>年度资金总额</t>
  </si>
  <si>
    <t>财政资金紧张，未支付。</t>
  </si>
  <si>
    <t>其中：当年财政拨款</t>
  </si>
  <si>
    <t>上年结转</t>
  </si>
  <si>
    <t>其他资金</t>
  </si>
  <si>
    <t>部门年度目标</t>
  </si>
  <si>
    <t>一是加强打击欺诈骗保，全面加强医保基金监管，医保基金使用效益进一步提高。_x000D_
二是全面落实参保人群报销政策，继续提高城乡居民基本医保和大病保险保障水平。_x000D_
三是做好医保报销支付工作。_x000D_
四是继续推进医保支付方式改革及信息化建设工作。_x000D_
五是城镇职工城乡居民基本医疗保险制度在我县安全平稳运行，参保群众受益，看病难、看病贵，因病致贫、因病返贫问题得到解决。顺利完成各项任务和目标。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</si>
  <si>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</si>
  <si>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</si>
  <si>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</si>
  <si>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</si>
  <si>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</si>
  <si>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</si>
  <si>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</si>
  <si>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</si>
  <si>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</si>
  <si>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</si>
  <si>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</si>
  <si>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</si>
  <si>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定点医药机构监督检查覆盖率</t>
  </si>
  <si>
    <t>＝</t>
  </si>
  <si>
    <t>%</t>
  </si>
  <si>
    <t>参保人数</t>
  </si>
  <si>
    <t>≥</t>
  </si>
  <si>
    <t>人</t>
  </si>
  <si>
    <t>建档立卡贫困户参保人数</t>
  </si>
  <si>
    <t>重复参保数据清理，大学生参保划转，死亡人员停保，导致参保人员减少。</t>
  </si>
  <si>
    <t>参保单位</t>
  </si>
  <si>
    <t>个</t>
  </si>
  <si>
    <t>质量指标</t>
  </si>
  <si>
    <t>医保综合监管能力</t>
  </si>
  <si>
    <t>显著提升</t>
  </si>
  <si>
    <t>参保率</t>
  </si>
  <si>
    <t>医疗保险基金待遇拨付及时、准确、快捷、安全</t>
  </si>
  <si>
    <t>医保基金拨付及时、准确、快捷、安全</t>
  </si>
  <si>
    <t>时效指标</t>
  </si>
  <si>
    <t>医疗保险补助及时拨付</t>
  </si>
  <si>
    <t>社会效益指标</t>
  </si>
  <si>
    <t>参保群众政策知晓率</t>
  </si>
  <si>
    <t>普遍知晓</t>
  </si>
  <si>
    <t>参保人员生活水平</t>
  </si>
  <si>
    <t>有所改善</t>
  </si>
  <si>
    <t>建档立卡贫困户生活水平</t>
  </si>
  <si>
    <t>未发生因病返贫现象</t>
  </si>
  <si>
    <t>可持续影响指标</t>
  </si>
  <si>
    <t>群众满意度</t>
  </si>
  <si>
    <t>满意度指标</t>
  </si>
  <si>
    <t>服务对象满意度指标等</t>
  </si>
  <si>
    <t>参保人员满意度</t>
  </si>
  <si>
    <t>其他需说明事项</t>
  </si>
  <si>
    <t>备注：</t>
  </si>
  <si>
    <t>公开表15</t>
  </si>
  <si>
    <t>2023年度项目支出绩效自评表</t>
  </si>
  <si>
    <t>项目名称</t>
  </si>
  <si>
    <t>医疗服务与保障能力提升补助资金</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</si>
  <si>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</si>
  <si>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</si>
  <si>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</si>
  <si>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</si>
  <si>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</si>
  <si>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</si>
  <si>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</si>
  <si>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</si>
  <si>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</si>
  <si>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</si>
  <si>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</si>
  <si>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</si>
  <si>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</si>
  <si>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目标1：提升信息化水平，加强网络、信息安全、基础设施等方面的建设。
目标2：加大打击欺诈骗保工作力度，切实保障医保基金合理有效使用。
目标3：加快推进医保支付方式改革.</t>
  </si>
  <si>
    <t>完成预期目标</t>
  </si>
  <si>
    <t xml:space="preserve">年度指标值 </t>
  </si>
  <si>
    <t>医保信息系统正常运行率</t>
  </si>
  <si>
    <t>医保法制能力建设</t>
  </si>
  <si>
    <t>有所提高</t>
  </si>
  <si>
    <t>医保经办服务能力</t>
  </si>
  <si>
    <t>效益指标</t>
  </si>
  <si>
    <t>社会效益
指标</t>
  </si>
  <si>
    <t>参保人员对医保服务的满意度</t>
  </si>
  <si>
    <t>95</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</si>
  <si>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</si>
  <si>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</si>
  <si>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</si>
  <si>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</si>
  <si>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</si>
  <si>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</si>
  <si>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</si>
  <si>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</si>
  <si>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</si>
  <si>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</si>
  <si>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</si>
  <si>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</si>
  <si>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</si>
  <si>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政府购买服务</t>
  </si>
  <si>
    <t>医疗保险基金补助拨付及时、准确、快捷、安全</t>
  </si>
  <si>
    <t>稳定提升</t>
  </si>
  <si>
    <t>洱源县城乡居民基本医疗保险工作经费</t>
  </si>
  <si>
    <t>洱源县医疗保险中心</t>
  </si>
  <si>
    <t>城乡居民基本医疗保险参保人数达267000人，其中建档立卡贫困人员28875人全部参保；参保率达95%以上；医疗保险基金补助拨付及时、准确、快捷、安全，及时拨付率达100%；参保人员及建档立卡贫困人员生活水平稳步提升；参保人员和群众满意度达95%以上。</t>
  </si>
  <si>
    <t>城乡居民基本医疗保险参保人数达258034人，其中特殊困难人员50475人全部参保；参保率达95%以上；医疗保险基金补助拨付及时、准确、快捷、安全，及时拨付率达100%；参保人员及建档立卡贫困人员生活水平稳步提升；参保人员和群众满意度达95%以上。</t>
  </si>
  <si>
    <t>&gt;=</t>
  </si>
  <si>
    <t>建档立卡贫困户参保人数（人）</t>
  </si>
  <si>
    <t>缴费人数（人）</t>
  </si>
  <si>
    <t>全县特殊困难人员50475人已全部参保。</t>
  </si>
  <si>
    <t>=</t>
  </si>
  <si>
    <t>及时准确拨付</t>
  </si>
  <si>
    <t>建档立卡贫困人员生活水平</t>
  </si>
  <si>
    <t>参保人员健康水平</t>
  </si>
  <si>
    <t>实行病有所医，健康水平有所改善</t>
  </si>
  <si>
    <t>业务工作经费</t>
  </si>
  <si>
    <t>负责全县城镇职工基本医疗保险管理事务，保障基本医疗保险制度安全、平稳运行。顺利完成各项任务和目标。</t>
  </si>
  <si>
    <t>保障城镇职工医疗保险工作运转正常、运行平稳。完成医疗保险费用审核结算、待遇拨付等相关工作。顺利完成各项任务和目标</t>
  </si>
  <si>
    <t>参保人数（人）</t>
  </si>
  <si>
    <t>医疗保险待遇及时拨付</t>
  </si>
  <si>
    <t>2023年临时工工资专项资金</t>
  </si>
  <si>
    <t>城镇职工城乡居民基本医疗保险制度在我县安全平稳运行，参保群众受益，看病难、看病贵，因病致贫、因病返贫问题得到解决。顺利完成各项任务和目标。</t>
  </si>
  <si>
    <t>2023年城乡居民基本医疗保险参保人数达263000人，参保率达95%以上；医疗保险基金补助拨付及时、准确、快捷、安全，及时拨付率达100%；参保人员及建档立卡贫困人员生活水平稳步提升；参保人员和群众满意度达95%以上。2023年城镇职工基本医疗保险参保单位达264家以上，参保人数达13200人以上；单位职工参保率达100%；医疗保险基金待遇拨付及时、准确、快捷、安全，及时拨付率达100%；参保人员生活及健康水平稳步提升；参保人员和群众满意度达95%以上。</t>
  </si>
  <si>
    <t>职工参保人数</t>
  </si>
  <si>
    <t>＞</t>
  </si>
  <si>
    <t>居民参保人数</t>
  </si>
  <si>
    <t>工资福利发放人数</t>
  </si>
  <si>
    <t>职工参保率</t>
  </si>
  <si>
    <t>居民参保率</t>
  </si>
  <si>
    <t>部门运转</t>
  </si>
  <si>
    <t>正常运转</t>
  </si>
  <si>
    <t>单位人员满意度</t>
  </si>
  <si>
    <t>2021年第二批中央财政医疗服务与保障能力提升补助资金</t>
  </si>
  <si>
    <t>做好本部门人员、公用经费保障，按规定落实干部职工各项待遇，支持部门正常履职。</t>
  </si>
  <si>
    <t>购置计划完成率</t>
  </si>
  <si>
    <t>购置设备数量</t>
  </si>
  <si>
    <t>台</t>
  </si>
  <si>
    <t>公用经费保障人数</t>
  </si>
  <si>
    <t>单位人员调出</t>
  </si>
  <si>
    <t>成本指标</t>
  </si>
  <si>
    <t>经济效益
指标</t>
  </si>
  <si>
    <t>生态效益
指标</t>
  </si>
  <si>
    <t>可持续影响
指标</t>
  </si>
  <si>
    <t>设备使用年限</t>
  </si>
  <si>
    <t>年</t>
  </si>
  <si>
    <t>设备正常使用，使用年限大于等于6年</t>
  </si>
  <si>
    <t>使用人员满意度</t>
  </si>
  <si>
    <t>一般公共预算财政拨款“三公”经费情况表</t>
    <phoneticPr fontId="18" type="noConversion"/>
  </si>
  <si>
    <r>
      <t>分值(</t>
    </r>
    <r>
      <rPr>
        <b/>
        <sz val="10"/>
        <rFont val="宋体"/>
        <family val="3"/>
        <charset val="134"/>
        <scheme val="minor"/>
      </rPr>
      <t>90分</t>
    </r>
    <r>
      <rPr>
        <sz val="10"/>
        <rFont val="宋体"/>
        <family val="3"/>
        <charset val="134"/>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</si>
</sst>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Red]\-0.00\ "/>
    <numFmt numFmtId="178" formatCode="#,##0.00;[=0]&quot;&quot;;[Red]\-#,##0.00"/>
    <numFmt numFmtId="179" formatCode="0_ "/>
    <numFmt numFmtId="181" formatCode="0.00_);[Red]\(0.00\)"/>
    <numFmt numFmtId="182" formatCode="_ * #,##0.00\ ;_ * \-#,##0.00\ ;_ * &quot;-&quot;??_ ;_ @_ "/>
  </numFmts>
  <fonts count="27">
    <font>
      <sz val="11"/>
      <color indexed="8"/>
      <name val="宋体"/>
      <charset val="134"/>
      <scheme val="minor"/>
    </font>
    <font>
      <sz val="11"/>
      <color indexed="8"/>
      <name val="宋体"/>
      <charset val="134"/>
    </font>
    <font>
      <sz val="10"/>
      <name val="Arial"/>
      <family val="2"/>
    </font>
    <font>
      <sz val="11"/>
      <name val="Times New Roman"/>
      <family val="1"/>
    </font>
    <font>
      <sz val="10"/>
      <name val="Calibri"/>
      <family val="2"/>
    </font>
    <font>
      <sz val="12"/>
      <name val="宋体"/>
      <family val="3"/>
      <charset val="134"/>
    </font>
    <font>
      <sz val="10"/>
      <color indexed="8"/>
      <name val="Arial"/>
      <family val="2"/>
    </font>
    <font>
      <sz val="22"/>
      <name val="黑体"/>
      <family val="3"/>
      <charset val="134"/>
    </font>
    <font>
      <sz val="9"/>
      <name val="宋体"/>
      <family val="3"/>
      <charset val="134"/>
    </font>
    <font>
      <sz val="10"/>
      <name val="宋体"/>
      <family val="3"/>
      <charset val="134"/>
      <scheme val="minor"/>
    </font>
    <font>
      <b/>
      <sz val="10"/>
      <name val="宋体"/>
      <family val="3"/>
      <charset val="134"/>
      <scheme val="minor"/>
    </font>
    <font>
      <sz val="11"/>
      <name val="宋体"/>
      <family val="3"/>
      <charset val="134"/>
      <scheme val="minor"/>
    </font>
    <font>
      <sz val="22"/>
      <name val="宋体"/>
      <family val="3"/>
      <charset val="134"/>
      <scheme val="minor"/>
    </font>
    <font>
      <sz val="10"/>
      <name val="宋体"/>
      <family val="3"/>
      <charset val="134"/>
    </font>
    <font>
      <sz val="11"/>
      <name val="宋体"/>
      <family val="3"/>
      <charset val="134"/>
    </font>
    <font>
      <sz val="22"/>
      <name val="宋体"/>
      <family val="3"/>
      <charset val="134"/>
    </font>
    <font>
      <sz val="18"/>
      <name val="宋体"/>
      <family val="3"/>
      <charset val="134"/>
      <scheme val="minor"/>
    </font>
    <font>
      <b/>
      <sz val="11"/>
      <name val="宋体"/>
      <family val="3"/>
      <charset val="134"/>
    </font>
    <font>
      <sz val="9"/>
      <name val="宋体"/>
      <family val="3"/>
      <charset val="134"/>
      <scheme val="minor"/>
    </font>
    <font>
      <b/>
      <sz val="18"/>
      <name val="宋体"/>
      <family val="3"/>
      <charset val="134"/>
    </font>
    <font>
      <b/>
      <sz val="10"/>
      <name val="宋体"/>
      <family val="3"/>
      <charset val="134"/>
    </font>
    <font>
      <b/>
      <sz val="12"/>
      <name val="宋体"/>
      <family val="3"/>
      <charset val="134"/>
    </font>
    <font>
      <sz val="12"/>
      <name val="仿宋"/>
      <family val="3"/>
      <charset val="134"/>
    </font>
    <font>
      <sz val="10"/>
      <name val="黑体"/>
      <family val="3"/>
      <charset val="134"/>
    </font>
    <font>
      <b/>
      <sz val="18"/>
      <name val="宋体"/>
      <family val="3"/>
      <charset val="134"/>
      <scheme val="minor"/>
    </font>
    <font>
      <b/>
      <sz val="9"/>
      <name val="宋体"/>
      <family val="3"/>
      <charset val="134"/>
      <scheme val="minor"/>
    </font>
    <font>
      <sz val="12"/>
      <name val="宋体"/>
      <family val="3"/>
      <charset val="134"/>
      <scheme val="minor"/>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indexed="8"/>
      </right>
      <top/>
      <bottom style="thin">
        <color indexed="8"/>
      </bottom>
      <diagonal/>
    </border>
    <border>
      <left/>
      <right style="thin">
        <color indexed="0"/>
      </right>
      <top/>
      <bottom style="thin">
        <color indexed="0"/>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indexed="8"/>
      </bottom>
      <diagonal/>
    </border>
    <border>
      <left style="thin">
        <color rgb="FF000000"/>
      </left>
      <right style="thin">
        <color rgb="FF000000"/>
      </right>
      <top style="thin">
        <color rgb="FF000000"/>
      </top>
      <bottom style="thin">
        <color rgb="FF000000"/>
      </bottom>
      <diagonal/>
    </border>
  </borders>
  <cellStyleXfs count="6">
    <xf numFmtId="0" fontId="0" fillId="0" borderId="0">
      <alignment vertical="center"/>
    </xf>
    <xf numFmtId="0" fontId="6" fillId="0" borderId="0"/>
    <xf numFmtId="0" fontId="8" fillId="0" borderId="0">
      <alignment vertical="top"/>
      <protection locked="0"/>
    </xf>
    <xf numFmtId="0" fontId="1" fillId="0" borderId="0"/>
    <xf numFmtId="0" fontId="1" fillId="0" borderId="0">
      <alignment vertical="center"/>
    </xf>
    <xf numFmtId="0" fontId="5" fillId="0" borderId="0"/>
  </cellStyleXfs>
  <cellXfs count="246">
    <xf numFmtId="0" fontId="0" fillId="0" borderId="0" xfId="0" applyFont="1">
      <alignment vertical="center"/>
    </xf>
    <xf numFmtId="0" fontId="2" fillId="0" borderId="0" xfId="0" applyFont="1" applyFill="1" applyBorder="1" applyAlignment="1"/>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0" xfId="0" applyFont="1" applyFill="1" applyBorder="1" applyAlignment="1">
      <alignment wrapText="1"/>
    </xf>
    <xf numFmtId="0" fontId="5" fillId="0" borderId="0" xfId="0" applyFont="1" applyFill="1" applyBorder="1" applyAlignment="1"/>
    <xf numFmtId="0" fontId="5" fillId="0" borderId="0" xfId="0" applyFont="1" applyFill="1" applyBorder="1" applyAlignment="1">
      <alignment wrapText="1"/>
    </xf>
    <xf numFmtId="178" fontId="5" fillId="0" borderId="1" xfId="0" applyNumberFormat="1" applyFont="1" applyFill="1" applyBorder="1" applyAlignment="1">
      <alignment vertical="center"/>
    </xf>
    <xf numFmtId="0" fontId="7" fillId="0" borderId="0" xfId="0" applyFont="1" applyFill="1" applyAlignment="1"/>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11" fillId="0" borderId="0" xfId="0" applyFont="1" applyFill="1">
      <alignment vertical="center"/>
    </xf>
    <xf numFmtId="0" fontId="12" fillId="0" borderId="0" xfId="0" applyFont="1" applyFill="1">
      <alignment vertical="center"/>
    </xf>
    <xf numFmtId="0" fontId="13" fillId="0" borderId="0" xfId="0" applyFont="1" applyFill="1" applyBorder="1" applyAlignment="1">
      <alignment horizontal="right"/>
    </xf>
    <xf numFmtId="0" fontId="13" fillId="0" borderId="0" xfId="0" applyFont="1" applyFill="1" applyAlignment="1"/>
    <xf numFmtId="0" fontId="14" fillId="0" borderId="19" xfId="0" applyNumberFormat="1" applyFont="1" applyFill="1" applyBorder="1" applyAlignment="1">
      <alignment horizontal="center" vertical="center"/>
    </xf>
    <xf numFmtId="0" fontId="14" fillId="0" borderId="19" xfId="0" applyNumberFormat="1" applyFont="1" applyFill="1" applyBorder="1" applyAlignment="1">
      <alignment horizontal="center" vertical="center"/>
    </xf>
    <xf numFmtId="0" fontId="14" fillId="0" borderId="19" xfId="0" applyNumberFormat="1" applyFont="1" applyFill="1" applyBorder="1" applyAlignment="1">
      <alignment horizontal="left" vertical="center"/>
    </xf>
    <xf numFmtId="4" fontId="14" fillId="0" borderId="19" xfId="0" applyNumberFormat="1" applyFont="1" applyFill="1" applyBorder="1" applyAlignment="1">
      <alignment horizontal="right" vertical="center"/>
    </xf>
    <xf numFmtId="0" fontId="14" fillId="0" borderId="19" xfId="0" applyNumberFormat="1" applyFont="1" applyFill="1" applyBorder="1" applyAlignment="1">
      <alignment horizontal="right" vertical="center"/>
    </xf>
    <xf numFmtId="0" fontId="14" fillId="0" borderId="19" xfId="0" applyNumberFormat="1" applyFont="1" applyFill="1" applyBorder="1" applyAlignment="1">
      <alignment horizontal="left" vertical="center"/>
    </xf>
    <xf numFmtId="0" fontId="11" fillId="0" borderId="0" xfId="0" applyFont="1" applyFill="1" applyAlignment="1">
      <alignment vertical="center"/>
    </xf>
    <xf numFmtId="0" fontId="13" fillId="0" borderId="0" xfId="0" applyFont="1" applyFill="1" applyAlignment="1">
      <alignment horizontal="right"/>
    </xf>
    <xf numFmtId="0" fontId="14" fillId="0" borderId="19" xfId="0" applyNumberFormat="1" applyFont="1" applyFill="1" applyBorder="1" applyAlignment="1">
      <alignment horizontal="center" vertical="center" wrapText="1"/>
    </xf>
    <xf numFmtId="0" fontId="14" fillId="0" borderId="19" xfId="0" applyNumberFormat="1" applyFont="1" applyFill="1" applyBorder="1" applyAlignment="1">
      <alignment horizontal="center" vertical="center" wrapText="1"/>
    </xf>
    <xf numFmtId="0" fontId="15" fillId="0" borderId="0" xfId="0" applyFont="1" applyFill="1" applyBorder="1" applyAlignment="1">
      <alignment horizontal="center"/>
    </xf>
    <xf numFmtId="0" fontId="16" fillId="0" borderId="0" xfId="0" applyFont="1" applyFill="1">
      <alignment vertical="center"/>
    </xf>
    <xf numFmtId="0" fontId="9" fillId="0" borderId="0" xfId="0" applyNumberFormat="1" applyFont="1" applyFill="1" applyBorder="1" applyAlignment="1" applyProtection="1">
      <alignment horizontal="right" vertical="center"/>
    </xf>
    <xf numFmtId="0" fontId="9" fillId="0" borderId="14" xfId="0" applyNumberFormat="1" applyFont="1" applyFill="1" applyBorder="1" applyAlignment="1" applyProtection="1">
      <alignment horizontal="right" vertical="center" wrapText="1"/>
    </xf>
    <xf numFmtId="0" fontId="13" fillId="0" borderId="0" xfId="0" applyFont="1" applyFill="1" applyBorder="1" applyAlignment="1">
      <alignment horizontal="right" vertical="center"/>
    </xf>
    <xf numFmtId="0" fontId="13" fillId="0" borderId="0" xfId="2" applyFont="1" applyFill="1" applyBorder="1" applyAlignment="1" applyProtection="1">
      <alignment horizontal="left" vertical="center"/>
      <protection locked="0"/>
    </xf>
    <xf numFmtId="0" fontId="16" fillId="0" borderId="0" xfId="0" applyFont="1" applyFill="1" applyAlignment="1">
      <alignment horizontal="center" vertical="center"/>
    </xf>
    <xf numFmtId="0" fontId="9" fillId="0" borderId="0" xfId="0" applyNumberFormat="1" applyFont="1" applyFill="1" applyBorder="1" applyAlignment="1" applyProtection="1">
      <alignment horizontal="right" vertical="center"/>
    </xf>
    <xf numFmtId="0" fontId="17" fillId="0" borderId="19" xfId="0" applyNumberFormat="1" applyFont="1" applyFill="1" applyBorder="1" applyAlignment="1">
      <alignment horizontal="left" vertical="center" wrapText="1"/>
    </xf>
    <xf numFmtId="0" fontId="14" fillId="0" borderId="19" xfId="0" applyNumberFormat="1" applyFont="1" applyFill="1" applyBorder="1" applyAlignment="1">
      <alignment horizontal="left" vertical="center" wrapText="1"/>
    </xf>
    <xf numFmtId="4" fontId="14" fillId="0" borderId="19" xfId="0" applyNumberFormat="1" applyFont="1" applyFill="1" applyBorder="1" applyAlignment="1">
      <alignment horizontal="right" vertical="center" wrapText="1"/>
    </xf>
    <xf numFmtId="0" fontId="14" fillId="0" borderId="19" xfId="0" applyNumberFormat="1" applyFont="1" applyFill="1" applyBorder="1" applyAlignment="1">
      <alignment horizontal="left" vertical="center" wrapText="1"/>
    </xf>
    <xf numFmtId="0" fontId="15" fillId="0" borderId="0" xfId="0" applyFont="1" applyFill="1" applyBorder="1" applyAlignment="1">
      <alignment horizontal="center"/>
    </xf>
    <xf numFmtId="0" fontId="15" fillId="0" borderId="0" xfId="0" applyFont="1" applyFill="1" applyBorder="1" applyAlignment="1">
      <alignment horizontal="center" wrapText="1"/>
    </xf>
    <xf numFmtId="0" fontId="13"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4" fontId="14" fillId="0" borderId="2" xfId="0" applyNumberFormat="1" applyFont="1" applyFill="1" applyBorder="1" applyAlignment="1">
      <alignment horizontal="center" vertical="center" shrinkToFit="1"/>
    </xf>
    <xf numFmtId="4" fontId="14" fillId="0" borderId="3"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xf>
    <xf numFmtId="0" fontId="14" fillId="0" borderId="15"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4" fontId="14" fillId="0" borderId="2" xfId="0" applyNumberFormat="1" applyFont="1" applyFill="1" applyBorder="1" applyAlignment="1">
      <alignment horizontal="center" vertical="center" wrapText="1" shrinkToFit="1"/>
    </xf>
    <xf numFmtId="4" fontId="14" fillId="0" borderId="4" xfId="0" applyNumberFormat="1" applyFont="1" applyFill="1" applyBorder="1" applyAlignment="1">
      <alignment horizontal="center" vertical="center" wrapText="1" shrinkToFit="1"/>
    </xf>
    <xf numFmtId="0" fontId="14" fillId="0" borderId="13"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8" fontId="14" fillId="0" borderId="1" xfId="0" applyNumberFormat="1" applyFont="1" applyFill="1" applyBorder="1" applyAlignment="1">
      <alignment horizontal="right" vertical="center" shrinkToFit="1"/>
    </xf>
    <xf numFmtId="178" fontId="14" fillId="0" borderId="1" xfId="0" applyNumberFormat="1" applyFont="1" applyFill="1" applyBorder="1" applyAlignment="1">
      <alignment horizontal="right" vertical="center" wrapText="1" shrinkToFit="1"/>
    </xf>
    <xf numFmtId="0" fontId="13" fillId="0" borderId="0" xfId="0" applyFont="1" applyFill="1" applyBorder="1" applyAlignment="1">
      <alignment horizontal="left" vertical="center" wrapText="1"/>
    </xf>
    <xf numFmtId="0" fontId="11" fillId="0" borderId="0" xfId="3" applyFont="1" applyFill="1" applyAlignment="1">
      <alignment horizontal="left" vertical="center" wrapText="1"/>
    </xf>
    <xf numFmtId="0" fontId="5" fillId="0" borderId="0" xfId="5" applyFont="1" applyFill="1" applyBorder="1" applyAlignment="1">
      <alignment vertical="center"/>
    </xf>
    <xf numFmtId="0" fontId="5" fillId="0" borderId="0" xfId="5" applyFont="1" applyFill="1" applyBorder="1" applyAlignment="1">
      <alignment vertical="center" wrapText="1"/>
    </xf>
    <xf numFmtId="0" fontId="14" fillId="0" borderId="0" xfId="0" applyFont="1" applyFill="1" applyBorder="1" applyAlignment="1"/>
    <xf numFmtId="0" fontId="19" fillId="0" borderId="0" xfId="0" applyFont="1" applyFill="1" applyBorder="1" applyAlignment="1">
      <alignment horizontal="center" vertical="center"/>
    </xf>
    <xf numFmtId="0" fontId="13" fillId="0" borderId="14"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5" fillId="0" borderId="1" xfId="0" applyNumberFormat="1" applyFont="1" applyFill="1" applyBorder="1" applyAlignment="1">
      <alignment horizontal="left" vertical="top" wrapText="1"/>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49" fontId="5" fillId="0" borderId="6"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0" xfId="0" applyFont="1" applyFill="1" applyBorder="1" applyAlignment="1">
      <alignment horizontal="left" vertical="center"/>
    </xf>
    <xf numFmtId="0" fontId="9" fillId="0" borderId="0" xfId="3" applyFont="1" applyFill="1" applyAlignment="1">
      <alignment vertical="center" wrapText="1"/>
    </xf>
    <xf numFmtId="0" fontId="21"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182" fontId="17" fillId="0" borderId="1" xfId="0" applyNumberFormat="1" applyFont="1" applyFill="1" applyBorder="1" applyAlignment="1">
      <alignment horizontal="right" vertical="center" shrinkToFit="1"/>
    </xf>
    <xf numFmtId="10" fontId="17" fillId="0" borderId="1" xfId="0" applyNumberFormat="1" applyFont="1" applyFill="1" applyBorder="1" applyAlignment="1">
      <alignment horizontal="right" vertical="center"/>
    </xf>
    <xf numFmtId="0" fontId="2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82" fontId="14" fillId="0" borderId="1" xfId="0" applyNumberFormat="1" applyFont="1" applyFill="1" applyBorder="1" applyAlignment="1">
      <alignment horizontal="right" vertical="center" shrinkToFit="1"/>
    </xf>
    <xf numFmtId="10" fontId="14" fillId="0" borderId="1" xfId="0" applyNumberFormat="1" applyFont="1" applyFill="1" applyBorder="1" applyAlignment="1">
      <alignment horizontal="right" vertical="center"/>
    </xf>
    <xf numFmtId="0" fontId="14" fillId="0" borderId="1" xfId="0" applyFont="1" applyFill="1" applyBorder="1" applyAlignment="1">
      <alignment horizontal="center" vertical="center"/>
    </xf>
    <xf numFmtId="0" fontId="14" fillId="0" borderId="8"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0" borderId="8"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xf>
    <xf numFmtId="0" fontId="14" fillId="0" borderId="9" xfId="0" applyFont="1" applyFill="1" applyBorder="1" applyAlignment="1">
      <alignment horizontal="center" vertical="center"/>
    </xf>
    <xf numFmtId="0" fontId="14" fillId="0" borderId="0" xfId="0" applyFont="1" applyFill="1" applyAlignment="1">
      <alignment horizontal="center" vertical="center"/>
    </xf>
    <xf numFmtId="0" fontId="14" fillId="0" borderId="16" xfId="0" applyFont="1" applyFill="1" applyBorder="1" applyAlignment="1">
      <alignment horizontal="center" vertical="center"/>
    </xf>
    <xf numFmtId="0" fontId="9" fillId="0" borderId="1" xfId="3"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 xfId="0" quotePrefix="1" applyFont="1" applyFill="1" applyBorder="1" applyAlignment="1">
      <alignment horizontal="center" vertical="center" wrapText="1"/>
    </xf>
    <xf numFmtId="0" fontId="14" fillId="0" borderId="2" xfId="0" applyNumberFormat="1" applyFont="1" applyFill="1" applyBorder="1" applyAlignment="1" applyProtection="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14" fillId="0" borderId="8"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 xfId="0" quotePrefix="1" applyFont="1" applyFill="1" applyBorder="1" applyAlignment="1">
      <alignment horizontal="center" vertical="center"/>
    </xf>
    <xf numFmtId="0" fontId="14" fillId="0" borderId="9"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16" xfId="0" applyFont="1" applyFill="1" applyBorder="1" applyAlignment="1">
      <alignment horizontal="center" vertical="center" wrapText="1"/>
    </xf>
    <xf numFmtId="0" fontId="14" fillId="0" borderId="2" xfId="0" quotePrefix="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9" fillId="0" borderId="1" xfId="3" quotePrefix="1"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3" fillId="0" borderId="0" xfId="0" applyFont="1" applyFill="1" applyBorder="1" applyAlignment="1">
      <alignment horizontal="justify"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14" fillId="0" borderId="0" xfId="3" applyFont="1" applyFill="1" applyAlignment="1">
      <alignment wrapText="1"/>
    </xf>
    <xf numFmtId="0" fontId="14" fillId="0" borderId="0" xfId="3" applyFont="1" applyFill="1" applyAlignment="1">
      <alignment horizontal="center" wrapText="1"/>
    </xf>
    <xf numFmtId="0" fontId="24" fillId="0" borderId="0" xfId="3" applyFont="1" applyFill="1" applyAlignment="1">
      <alignment horizontal="center" vertical="center" wrapText="1"/>
    </xf>
    <xf numFmtId="0" fontId="24" fillId="0" borderId="0" xfId="3" applyFont="1" applyFill="1" applyAlignment="1">
      <alignment horizontal="center" vertical="center" wrapText="1"/>
    </xf>
    <xf numFmtId="0" fontId="14" fillId="0" borderId="0" xfId="3" applyFont="1" applyFill="1" applyAlignment="1">
      <alignment vertical="center" wrapText="1"/>
    </xf>
    <xf numFmtId="0" fontId="9" fillId="0" borderId="1" xfId="3" applyFont="1" applyFill="1" applyBorder="1" applyAlignment="1">
      <alignment horizontal="center" vertical="center" wrapText="1"/>
    </xf>
    <xf numFmtId="0" fontId="14" fillId="0" borderId="1" xfId="0" applyFont="1" applyFill="1" applyBorder="1" applyAlignment="1">
      <alignment horizontal="left" vertical="center"/>
    </xf>
    <xf numFmtId="0" fontId="13"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4" fillId="0" borderId="10" xfId="0" applyFont="1" applyFill="1" applyBorder="1" applyAlignment="1">
      <alignment horizontal="left" vertical="center"/>
    </xf>
    <xf numFmtId="0" fontId="13" fillId="0" borderId="10" xfId="0" applyFont="1" applyFill="1" applyBorder="1" applyAlignment="1">
      <alignment horizontal="left" vertical="center"/>
    </xf>
    <xf numFmtId="49" fontId="9" fillId="0" borderId="1" xfId="3" applyNumberFormat="1" applyFont="1" applyFill="1" applyBorder="1" applyAlignment="1">
      <alignment horizontal="center" vertical="center" wrapText="1"/>
    </xf>
    <xf numFmtId="0" fontId="14" fillId="0" borderId="0" xfId="0" applyFont="1" applyFill="1" applyBorder="1" applyAlignment="1">
      <alignment wrapText="1"/>
    </xf>
    <xf numFmtId="0" fontId="9" fillId="0" borderId="1" xfId="3" applyFont="1" applyFill="1" applyBorder="1" applyAlignment="1">
      <alignment vertical="center" wrapText="1"/>
    </xf>
    <xf numFmtId="178" fontId="10" fillId="0" borderId="1" xfId="3" applyNumberFormat="1" applyFont="1" applyFill="1" applyBorder="1" applyAlignment="1">
      <alignment horizontal="right" vertical="center" shrinkToFit="1"/>
    </xf>
    <xf numFmtId="0" fontId="10" fillId="0" borderId="1" xfId="3" applyFont="1" applyFill="1" applyBorder="1" applyAlignment="1">
      <alignment horizontal="center" vertical="center" wrapText="1"/>
    </xf>
    <xf numFmtId="10" fontId="10" fillId="0" borderId="1" xfId="3" applyNumberFormat="1" applyFont="1" applyFill="1" applyBorder="1" applyAlignment="1">
      <alignment horizontal="center" vertical="center" wrapText="1"/>
    </xf>
    <xf numFmtId="181" fontId="9" fillId="0" borderId="1" xfId="3" applyNumberFormat="1" applyFont="1" applyFill="1" applyBorder="1" applyAlignment="1">
      <alignment horizontal="center" vertical="center" wrapText="1"/>
    </xf>
    <xf numFmtId="178" fontId="9" fillId="0" borderId="1" xfId="3" applyNumberFormat="1" applyFont="1" applyFill="1" applyBorder="1" applyAlignment="1">
      <alignment horizontal="right" vertical="center" shrinkToFit="1"/>
    </xf>
    <xf numFmtId="10" fontId="9" fillId="0" borderId="1" xfId="3" applyNumberFormat="1" applyFont="1" applyFill="1" applyBorder="1" applyAlignment="1">
      <alignment horizontal="center" vertical="center" wrapText="1"/>
    </xf>
    <xf numFmtId="49" fontId="9" fillId="0" borderId="2" xfId="3" applyNumberFormat="1" applyFont="1" applyFill="1" applyBorder="1" applyAlignment="1">
      <alignment horizontal="left" vertical="top" wrapText="1"/>
    </xf>
    <xf numFmtId="49" fontId="9" fillId="0" borderId="3" xfId="3" applyNumberFormat="1" applyFont="1" applyFill="1" applyBorder="1" applyAlignment="1">
      <alignment horizontal="left" vertical="top" wrapText="1"/>
    </xf>
    <xf numFmtId="49" fontId="9" fillId="0" borderId="4" xfId="3" applyNumberFormat="1" applyFont="1" applyFill="1" applyBorder="1" applyAlignment="1">
      <alignment horizontal="left" vertical="top" wrapText="1"/>
    </xf>
    <xf numFmtId="0" fontId="9" fillId="0" borderId="2" xfId="3" applyFont="1" applyFill="1" applyBorder="1" applyAlignment="1">
      <alignment horizontal="center" vertical="center" wrapText="1"/>
    </xf>
    <xf numFmtId="0" fontId="9" fillId="0" borderId="3" xfId="3" applyFont="1" applyFill="1" applyBorder="1" applyAlignment="1">
      <alignment horizontal="center" vertical="center" wrapText="1"/>
    </xf>
    <xf numFmtId="0" fontId="9" fillId="0" borderId="4" xfId="3" applyFont="1" applyFill="1" applyBorder="1" applyAlignment="1">
      <alignment horizontal="center" vertical="center" wrapText="1"/>
    </xf>
    <xf numFmtId="0" fontId="9" fillId="0" borderId="5" xfId="3" applyFont="1" applyFill="1" applyBorder="1" applyAlignment="1">
      <alignment horizontal="center" vertical="center" wrapText="1"/>
    </xf>
    <xf numFmtId="0" fontId="9" fillId="0" borderId="2" xfId="3" applyFont="1" applyFill="1" applyBorder="1" applyAlignment="1">
      <alignment horizontal="center" vertical="center" wrapText="1"/>
    </xf>
    <xf numFmtId="0" fontId="9" fillId="0" borderId="6" xfId="3" applyFont="1" applyFill="1" applyBorder="1" applyAlignment="1">
      <alignment horizontal="center" vertical="center" wrapText="1"/>
    </xf>
    <xf numFmtId="0" fontId="14" fillId="0" borderId="10" xfId="0" applyFont="1" applyFill="1" applyBorder="1" applyAlignment="1">
      <alignment horizontal="center" vertical="center" wrapText="1"/>
    </xf>
    <xf numFmtId="0" fontId="9" fillId="0" borderId="1" xfId="3" applyFont="1" applyFill="1" applyBorder="1" applyAlignment="1">
      <alignment horizontal="center" vertical="center"/>
    </xf>
    <xf numFmtId="0" fontId="14" fillId="0" borderId="10" xfId="0" applyNumberFormat="1" applyFont="1" applyFill="1" applyBorder="1" applyAlignment="1" applyProtection="1">
      <alignment horizontal="center" vertical="center"/>
    </xf>
    <xf numFmtId="0" fontId="13" fillId="0" borderId="10" xfId="0" applyNumberFormat="1" applyFont="1" applyFill="1" applyBorder="1" applyAlignment="1" applyProtection="1">
      <alignment horizontal="center" vertical="center"/>
    </xf>
    <xf numFmtId="0" fontId="14" fillId="0" borderId="10" xfId="0" applyFont="1" applyFill="1" applyBorder="1" applyAlignment="1">
      <alignment horizontal="center" vertical="center"/>
    </xf>
    <xf numFmtId="176" fontId="9" fillId="0" borderId="6" xfId="3" applyNumberFormat="1" applyFont="1" applyFill="1" applyBorder="1" applyAlignment="1">
      <alignment horizontal="center" vertical="center" wrapText="1"/>
    </xf>
    <xf numFmtId="0" fontId="9" fillId="0" borderId="6" xfId="3" applyFont="1" applyFill="1" applyBorder="1" applyAlignment="1">
      <alignment horizontal="center" vertical="center" wrapText="1"/>
    </xf>
    <xf numFmtId="0" fontId="9" fillId="0" borderId="7" xfId="3" applyFont="1" applyFill="1" applyBorder="1" applyAlignment="1">
      <alignment horizontal="center" vertical="center" wrapText="1"/>
    </xf>
    <xf numFmtId="49" fontId="14" fillId="0" borderId="4" xfId="4" applyNumberFormat="1" applyFont="1" applyFill="1" applyBorder="1" applyAlignment="1">
      <alignment horizontal="left" vertical="center" wrapText="1"/>
    </xf>
    <xf numFmtId="9" fontId="14" fillId="0" borderId="10" xfId="0" applyNumberFormat="1" applyFont="1" applyFill="1" applyBorder="1" applyAlignment="1">
      <alignment horizontal="center" vertical="center"/>
    </xf>
    <xf numFmtId="49" fontId="14" fillId="0" borderId="11" xfId="4" applyNumberFormat="1" applyFont="1" applyFill="1" applyBorder="1" applyAlignment="1">
      <alignment horizontal="left" vertical="center" wrapText="1"/>
    </xf>
    <xf numFmtId="179" fontId="9" fillId="0" borderId="6" xfId="3" applyNumberFormat="1" applyFont="1" applyFill="1" applyBorder="1" applyAlignment="1">
      <alignment horizontal="center" vertical="center" wrapText="1"/>
    </xf>
    <xf numFmtId="49" fontId="14" fillId="0" borderId="1" xfId="4" applyNumberFormat="1" applyFont="1" applyFill="1" applyBorder="1" applyAlignment="1">
      <alignment horizontal="left" vertical="center" wrapText="1"/>
    </xf>
    <xf numFmtId="49" fontId="5" fillId="0" borderId="1" xfId="4" quotePrefix="1" applyNumberFormat="1" applyFont="1" applyFill="1" applyBorder="1" applyAlignment="1">
      <alignment horizontal="center" vertical="center" wrapText="1"/>
    </xf>
    <xf numFmtId="0" fontId="9" fillId="0" borderId="8" xfId="3" applyFont="1" applyFill="1" applyBorder="1" applyAlignment="1">
      <alignment horizontal="center" vertical="center" wrapText="1"/>
    </xf>
    <xf numFmtId="49" fontId="9" fillId="0" borderId="5" xfId="3" applyNumberFormat="1"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179" fontId="9" fillId="0" borderId="1" xfId="3" applyNumberFormat="1" applyFont="1" applyFill="1" applyBorder="1" applyAlignment="1">
      <alignment horizontal="center" vertical="center" wrapText="1"/>
    </xf>
    <xf numFmtId="176" fontId="9" fillId="0" borderId="1" xfId="3" applyNumberFormat="1" applyFont="1" applyFill="1" applyBorder="1" applyAlignment="1">
      <alignment horizontal="center" vertical="center" wrapText="1"/>
    </xf>
    <xf numFmtId="49" fontId="9" fillId="0" borderId="1" xfId="3" applyNumberFormat="1" applyFont="1" applyFill="1" applyBorder="1" applyAlignment="1">
      <alignment horizontal="left" vertical="top" wrapText="1"/>
    </xf>
    <xf numFmtId="0" fontId="9" fillId="0" borderId="2" xfId="3" applyFont="1" applyFill="1" applyBorder="1" applyAlignment="1">
      <alignment horizontal="center" wrapText="1"/>
    </xf>
    <xf numFmtId="0" fontId="9" fillId="0" borderId="3" xfId="3" applyFont="1" applyFill="1" applyBorder="1" applyAlignment="1">
      <alignment horizontal="center" wrapText="1"/>
    </xf>
    <xf numFmtId="0" fontId="9" fillId="0" borderId="4" xfId="3" applyFont="1" applyFill="1" applyBorder="1" applyAlignment="1">
      <alignment horizontal="center" wrapText="1"/>
    </xf>
    <xf numFmtId="0" fontId="18" fillId="0" borderId="1" xfId="3" applyFont="1" applyFill="1" applyBorder="1" applyAlignment="1">
      <alignment horizontal="center" vertical="center" wrapText="1"/>
    </xf>
    <xf numFmtId="0" fontId="10" fillId="0" borderId="1" xfId="3" applyFont="1" applyFill="1" applyBorder="1" applyAlignment="1">
      <alignment horizontal="center" vertical="center" wrapText="1"/>
    </xf>
    <xf numFmtId="176" fontId="10" fillId="0" borderId="1" xfId="3" applyNumberFormat="1" applyFont="1" applyFill="1" applyBorder="1" applyAlignment="1">
      <alignment horizontal="center" vertical="center" wrapText="1"/>
    </xf>
    <xf numFmtId="0" fontId="25" fillId="0" borderId="1" xfId="3" applyFont="1" applyFill="1" applyBorder="1" applyAlignment="1">
      <alignment horizontal="center" vertical="center" wrapText="1"/>
    </xf>
    <xf numFmtId="0" fontId="10" fillId="0" borderId="0" xfId="3" applyFont="1" applyFill="1" applyAlignment="1">
      <alignment horizontal="left" vertical="center" wrapText="1"/>
    </xf>
    <xf numFmtId="0" fontId="9" fillId="0" borderId="0" xfId="3" applyFont="1" applyFill="1" applyAlignment="1">
      <alignment horizontal="center" vertical="center" wrapText="1"/>
    </xf>
    <xf numFmtId="0" fontId="18" fillId="0" borderId="0" xfId="3" applyFont="1" applyFill="1" applyAlignment="1">
      <alignment horizontal="center" vertical="center" wrapText="1"/>
    </xf>
    <xf numFmtId="0" fontId="9" fillId="0" borderId="0" xfId="3" applyFont="1" applyFill="1" applyAlignment="1">
      <alignment horizontal="left" vertical="center" wrapText="1"/>
    </xf>
    <xf numFmtId="0" fontId="9" fillId="0" borderId="0" xfId="3" applyFont="1" applyFill="1" applyAlignment="1">
      <alignment horizontal="center" vertical="center" wrapText="1"/>
    </xf>
    <xf numFmtId="49" fontId="5" fillId="0" borderId="1" xfId="4" applyNumberFormat="1" applyFont="1" applyFill="1" applyBorder="1" applyAlignment="1">
      <alignment horizontal="left" vertical="center" wrapText="1"/>
    </xf>
    <xf numFmtId="9" fontId="14" fillId="0" borderId="10" xfId="0" quotePrefix="1" applyNumberFormat="1" applyFont="1" applyFill="1" applyBorder="1" applyAlignment="1">
      <alignment horizontal="center" vertical="center"/>
    </xf>
    <xf numFmtId="0" fontId="26" fillId="0" borderId="0" xfId="3" applyFont="1" applyFill="1" applyAlignment="1">
      <alignment horizontal="left" vertical="center" wrapText="1"/>
    </xf>
    <xf numFmtId="0" fontId="26" fillId="0" borderId="0" xfId="3" applyFont="1" applyFill="1" applyAlignment="1">
      <alignment horizontal="center" vertical="center" wrapText="1"/>
    </xf>
    <xf numFmtId="0" fontId="14" fillId="0" borderId="0" xfId="3" applyFont="1" applyFill="1" applyBorder="1" applyAlignment="1">
      <alignment wrapText="1"/>
    </xf>
    <xf numFmtId="0" fontId="24" fillId="0" borderId="0" xfId="3" applyFont="1" applyFill="1" applyBorder="1" applyAlignment="1">
      <alignment horizontal="center" vertical="center" wrapText="1"/>
    </xf>
    <xf numFmtId="0" fontId="24" fillId="0" borderId="0" xfId="3" applyFont="1" applyFill="1" applyBorder="1" applyAlignment="1">
      <alignment horizontal="center" vertical="center" wrapText="1"/>
    </xf>
    <xf numFmtId="0" fontId="14" fillId="0" borderId="0" xfId="3" applyFont="1" applyFill="1" applyBorder="1" applyAlignment="1">
      <alignment vertical="center" wrapText="1"/>
    </xf>
    <xf numFmtId="49" fontId="9" fillId="0" borderId="1" xfId="3" applyNumberFormat="1" applyFont="1" applyFill="1" applyBorder="1" applyAlignment="1">
      <alignment horizontal="left" vertical="center" wrapText="1"/>
    </xf>
    <xf numFmtId="10" fontId="10" fillId="0" borderId="1" xfId="3" applyNumberFormat="1" applyFont="1" applyFill="1" applyBorder="1" applyAlignment="1">
      <alignment horizontal="right" vertical="center" wrapText="1"/>
    </xf>
    <xf numFmtId="10" fontId="9" fillId="0" borderId="1" xfId="3" applyNumberFormat="1" applyFont="1" applyFill="1" applyBorder="1" applyAlignment="1">
      <alignment horizontal="right" vertical="center" wrapText="1"/>
    </xf>
    <xf numFmtId="181" fontId="9" fillId="0" borderId="1" xfId="3" applyNumberFormat="1" applyFont="1" applyFill="1" applyBorder="1" applyAlignment="1">
      <alignment horizontal="left" vertical="top" wrapText="1"/>
    </xf>
    <xf numFmtId="0" fontId="9" fillId="0" borderId="1" xfId="3" applyFont="1" applyFill="1" applyBorder="1" applyAlignment="1">
      <alignment horizontal="center" wrapText="1"/>
    </xf>
    <xf numFmtId="0" fontId="9" fillId="0" borderId="1" xfId="3" applyFont="1" applyFill="1" applyBorder="1" applyAlignment="1">
      <alignment horizontal="left" vertical="center" wrapText="1"/>
    </xf>
    <xf numFmtId="0" fontId="9" fillId="0" borderId="5" xfId="3" applyFont="1" applyFill="1" applyBorder="1" applyAlignment="1">
      <alignment horizontal="center" vertical="center" wrapText="1"/>
    </xf>
    <xf numFmtId="9" fontId="9" fillId="0" borderId="1" xfId="3" applyNumberFormat="1" applyFont="1" applyFill="1" applyBorder="1" applyAlignment="1">
      <alignment horizontal="center" vertical="center" wrapText="1"/>
    </xf>
    <xf numFmtId="0" fontId="9" fillId="0" borderId="8" xfId="3" applyFont="1" applyFill="1" applyBorder="1" applyAlignment="1">
      <alignment horizontal="center" vertical="center" wrapText="1"/>
    </xf>
    <xf numFmtId="49" fontId="9" fillId="0" borderId="5" xfId="3" applyNumberFormat="1" applyFont="1" applyFill="1" applyBorder="1" applyAlignment="1">
      <alignment horizontal="center" vertical="center" wrapText="1"/>
    </xf>
    <xf numFmtId="0" fontId="9" fillId="0" borderId="9" xfId="3" applyFont="1" applyFill="1" applyBorder="1" applyAlignment="1">
      <alignment horizontal="center" vertical="center" wrapText="1"/>
    </xf>
    <xf numFmtId="49" fontId="9" fillId="0" borderId="7" xfId="3" applyNumberFormat="1" applyFont="1" applyFill="1" applyBorder="1" applyAlignment="1">
      <alignment horizontal="center" vertical="center" wrapText="1"/>
    </xf>
    <xf numFmtId="0" fontId="10" fillId="0" borderId="0" xfId="3" applyFont="1" applyFill="1" applyBorder="1" applyAlignment="1">
      <alignment horizontal="left" vertical="center" wrapText="1"/>
    </xf>
    <xf numFmtId="0" fontId="9" fillId="0" borderId="0"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9" fillId="0" borderId="0" xfId="3" applyFont="1" applyFill="1" applyBorder="1" applyAlignment="1">
      <alignment horizontal="left" vertical="center" wrapText="1"/>
    </xf>
    <xf numFmtId="0" fontId="26" fillId="0" borderId="0" xfId="3" applyFont="1" applyFill="1" applyBorder="1" applyAlignment="1">
      <alignment horizontal="left" vertical="center" wrapText="1"/>
    </xf>
    <xf numFmtId="49" fontId="22" fillId="0" borderId="1" xfId="0" applyNumberFormat="1" applyFont="1" applyFill="1" applyBorder="1" applyAlignment="1">
      <alignment horizontal="left" vertical="center"/>
    </xf>
    <xf numFmtId="0" fontId="22" fillId="0" borderId="1" xfId="0" applyNumberFormat="1" applyFont="1" applyFill="1" applyBorder="1" applyAlignment="1">
      <alignment horizontal="left" vertical="center"/>
    </xf>
    <xf numFmtId="49" fontId="22" fillId="0" borderId="1" xfId="0" quotePrefix="1" applyNumberFormat="1" applyFont="1" applyFill="1" applyBorder="1" applyAlignment="1">
      <alignment horizontal="left" vertical="center" wrapText="1"/>
    </xf>
    <xf numFmtId="49" fontId="22" fillId="0" borderId="1" xfId="0" quotePrefix="1" applyNumberFormat="1" applyFont="1" applyFill="1" applyBorder="1" applyAlignment="1">
      <alignment horizontal="left" vertical="center"/>
    </xf>
    <xf numFmtId="0" fontId="5" fillId="0" borderId="1" xfId="4" applyNumberFormat="1" applyFont="1" applyFill="1" applyBorder="1" applyAlignment="1">
      <alignment horizontal="left" vertical="center" wrapText="1"/>
    </xf>
    <xf numFmtId="9" fontId="5" fillId="0" borderId="1" xfId="4" applyNumberFormat="1" applyFont="1" applyFill="1" applyBorder="1" applyAlignment="1">
      <alignment horizontal="left" vertical="center" wrapText="1"/>
    </xf>
    <xf numFmtId="9" fontId="9" fillId="0" borderId="6" xfId="3" applyNumberFormat="1" applyFont="1" applyFill="1" applyBorder="1" applyAlignment="1">
      <alignment horizontal="center" vertical="center" wrapText="1"/>
    </xf>
    <xf numFmtId="49" fontId="5" fillId="0" borderId="1" xfId="4" quotePrefix="1" applyNumberFormat="1" applyFont="1" applyFill="1" applyBorder="1" applyAlignment="1">
      <alignment horizontal="left" vertical="center" wrapText="1"/>
    </xf>
    <xf numFmtId="9" fontId="9" fillId="0" borderId="1" xfId="3" applyNumberFormat="1" applyFont="1" applyFill="1" applyBorder="1" applyAlignment="1">
      <alignment horizontal="center" wrapText="1"/>
    </xf>
    <xf numFmtId="0" fontId="9" fillId="0" borderId="4" xfId="3" applyFont="1" applyFill="1" applyBorder="1" applyAlignment="1">
      <alignment horizontal="center" vertical="center" wrapText="1"/>
    </xf>
  </cellXfs>
  <cellStyles count="6">
    <cellStyle name="Normal" xfId="2"/>
    <cellStyle name="常规" xfId="0" builtinId="0"/>
    <cellStyle name="常规 2" xfId="3"/>
    <cellStyle name="常规 3" xfId="4"/>
    <cellStyle name="常规 9" xfId="1"/>
    <cellStyle name="常规_04-分类改革-预算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workbookViewId="0"/>
  </sheetViews>
  <sheetFormatPr defaultColWidth="9" defaultRowHeight="13.5"/>
  <cols>
    <col min="1" max="1" width="32.125" style="11" customWidth="1"/>
    <col min="2" max="2" width="4.75" style="11" customWidth="1"/>
    <col min="3" max="3" width="19.5" style="11" customWidth="1"/>
    <col min="4" max="4" width="32.625" style="11" customWidth="1"/>
    <col min="5" max="5" width="4.75" style="11" customWidth="1"/>
    <col min="6" max="6" width="18.625" style="11" customWidth="1"/>
    <col min="7" max="16384" width="9" style="11"/>
  </cols>
  <sheetData>
    <row r="1" spans="1:6" ht="21.6" customHeight="1">
      <c r="C1" s="12" t="s">
        <v>0</v>
      </c>
    </row>
    <row r="2" spans="1:6">
      <c r="F2" s="13" t="s">
        <v>1</v>
      </c>
    </row>
    <row r="3" spans="1:6">
      <c r="A3" s="14" t="s">
        <v>2</v>
      </c>
      <c r="F3" s="13" t="s">
        <v>3</v>
      </c>
    </row>
    <row r="4" spans="1:6" ht="15.6" customHeight="1">
      <c r="A4" s="15" t="s">
        <v>4</v>
      </c>
      <c r="B4" s="15"/>
      <c r="C4" s="15"/>
      <c r="D4" s="15" t="s">
        <v>5</v>
      </c>
      <c r="E4" s="15"/>
      <c r="F4" s="15"/>
    </row>
    <row r="5" spans="1:6" ht="15.6" customHeight="1">
      <c r="A5" s="16" t="s">
        <v>6</v>
      </c>
      <c r="B5" s="16" t="s">
        <v>7</v>
      </c>
      <c r="C5" s="16" t="s">
        <v>8</v>
      </c>
      <c r="D5" s="16" t="s">
        <v>9</v>
      </c>
      <c r="E5" s="16" t="s">
        <v>7</v>
      </c>
      <c r="F5" s="16" t="s">
        <v>8</v>
      </c>
    </row>
    <row r="6" spans="1:6" ht="15.6" customHeight="1">
      <c r="A6" s="16" t="s">
        <v>10</v>
      </c>
      <c r="B6" s="16"/>
      <c r="C6" s="16" t="s">
        <v>11</v>
      </c>
      <c r="D6" s="16" t="s">
        <v>10</v>
      </c>
      <c r="E6" s="16"/>
      <c r="F6" s="16" t="s">
        <v>12</v>
      </c>
    </row>
    <row r="7" spans="1:6" ht="15.6" customHeight="1">
      <c r="A7" s="17" t="s">
        <v>13</v>
      </c>
      <c r="B7" s="16" t="s">
        <v>11</v>
      </c>
      <c r="C7" s="18">
        <v>5039812.93</v>
      </c>
      <c r="D7" s="17" t="s">
        <v>14</v>
      </c>
      <c r="E7" s="16" t="s">
        <v>15</v>
      </c>
      <c r="F7" s="18"/>
    </row>
    <row r="8" spans="1:6" ht="15.6" customHeight="1">
      <c r="A8" s="17" t="s">
        <v>16</v>
      </c>
      <c r="B8" s="16" t="s">
        <v>12</v>
      </c>
      <c r="C8" s="18"/>
      <c r="D8" s="17" t="s">
        <v>17</v>
      </c>
      <c r="E8" s="16" t="s">
        <v>18</v>
      </c>
      <c r="F8" s="18"/>
    </row>
    <row r="9" spans="1:6" ht="15.6" customHeight="1">
      <c r="A9" s="17" t="s">
        <v>19</v>
      </c>
      <c r="B9" s="16" t="s">
        <v>20</v>
      </c>
      <c r="C9" s="18"/>
      <c r="D9" s="17" t="s">
        <v>21</v>
      </c>
      <c r="E9" s="16" t="s">
        <v>22</v>
      </c>
      <c r="F9" s="18"/>
    </row>
    <row r="10" spans="1:6" ht="15.6" customHeight="1">
      <c r="A10" s="17" t="s">
        <v>23</v>
      </c>
      <c r="B10" s="16" t="s">
        <v>24</v>
      </c>
      <c r="C10" s="18">
        <v>0</v>
      </c>
      <c r="D10" s="17" t="s">
        <v>25</v>
      </c>
      <c r="E10" s="16" t="s">
        <v>26</v>
      </c>
      <c r="F10" s="18"/>
    </row>
    <row r="11" spans="1:6" ht="15.6" customHeight="1">
      <c r="A11" s="17" t="s">
        <v>27</v>
      </c>
      <c r="B11" s="16" t="s">
        <v>28</v>
      </c>
      <c r="C11" s="18">
        <v>0</v>
      </c>
      <c r="D11" s="17" t="s">
        <v>29</v>
      </c>
      <c r="E11" s="16" t="s">
        <v>30</v>
      </c>
      <c r="F11" s="18"/>
    </row>
    <row r="12" spans="1:6" ht="15.6" customHeight="1">
      <c r="A12" s="17" t="s">
        <v>31</v>
      </c>
      <c r="B12" s="16" t="s">
        <v>32</v>
      </c>
      <c r="C12" s="18">
        <v>0</v>
      </c>
      <c r="D12" s="17" t="s">
        <v>33</v>
      </c>
      <c r="E12" s="16" t="s">
        <v>34</v>
      </c>
      <c r="F12" s="18"/>
    </row>
    <row r="13" spans="1:6" ht="15.6" customHeight="1">
      <c r="A13" s="17" t="s">
        <v>35</v>
      </c>
      <c r="B13" s="16" t="s">
        <v>36</v>
      </c>
      <c r="C13" s="18">
        <v>0</v>
      </c>
      <c r="D13" s="17" t="s">
        <v>37</v>
      </c>
      <c r="E13" s="16" t="s">
        <v>38</v>
      </c>
      <c r="F13" s="18"/>
    </row>
    <row r="14" spans="1:6" ht="15.6" customHeight="1">
      <c r="A14" s="17" t="s">
        <v>39</v>
      </c>
      <c r="B14" s="16" t="s">
        <v>40</v>
      </c>
      <c r="C14" s="18">
        <v>0</v>
      </c>
      <c r="D14" s="17" t="s">
        <v>41</v>
      </c>
      <c r="E14" s="16" t="s">
        <v>42</v>
      </c>
      <c r="F14" s="18">
        <v>331128.64</v>
      </c>
    </row>
    <row r="15" spans="1:6" ht="15.6" customHeight="1">
      <c r="A15" s="17"/>
      <c r="B15" s="16" t="s">
        <v>43</v>
      </c>
      <c r="C15" s="19"/>
      <c r="D15" s="17" t="s">
        <v>44</v>
      </c>
      <c r="E15" s="16" t="s">
        <v>45</v>
      </c>
      <c r="F15" s="18">
        <v>4510259.29</v>
      </c>
    </row>
    <row r="16" spans="1:6" ht="15.6" customHeight="1">
      <c r="A16" s="17"/>
      <c r="B16" s="16" t="s">
        <v>46</v>
      </c>
      <c r="C16" s="19"/>
      <c r="D16" s="17" t="s">
        <v>47</v>
      </c>
      <c r="E16" s="16" t="s">
        <v>48</v>
      </c>
      <c r="F16" s="18"/>
    </row>
    <row r="17" spans="1:6" ht="15.6" customHeight="1">
      <c r="A17" s="17"/>
      <c r="B17" s="16" t="s">
        <v>49</v>
      </c>
      <c r="C17" s="19"/>
      <c r="D17" s="17" t="s">
        <v>50</v>
      </c>
      <c r="E17" s="16" t="s">
        <v>51</v>
      </c>
      <c r="F17" s="18"/>
    </row>
    <row r="18" spans="1:6" ht="15.6" customHeight="1">
      <c r="A18" s="17"/>
      <c r="B18" s="16" t="s">
        <v>52</v>
      </c>
      <c r="C18" s="19"/>
      <c r="D18" s="17" t="s">
        <v>53</v>
      </c>
      <c r="E18" s="16" t="s">
        <v>54</v>
      </c>
      <c r="F18" s="18"/>
    </row>
    <row r="19" spans="1:6" ht="15.6" customHeight="1">
      <c r="A19" s="17"/>
      <c r="B19" s="16" t="s">
        <v>55</v>
      </c>
      <c r="C19" s="19"/>
      <c r="D19" s="17" t="s">
        <v>56</v>
      </c>
      <c r="E19" s="16" t="s">
        <v>57</v>
      </c>
      <c r="F19" s="18"/>
    </row>
    <row r="20" spans="1:6" ht="15.6" customHeight="1">
      <c r="A20" s="17"/>
      <c r="B20" s="16" t="s">
        <v>58</v>
      </c>
      <c r="C20" s="19"/>
      <c r="D20" s="17" t="s">
        <v>59</v>
      </c>
      <c r="E20" s="16" t="s">
        <v>60</v>
      </c>
      <c r="F20" s="18"/>
    </row>
    <row r="21" spans="1:6" ht="15.6" customHeight="1">
      <c r="A21" s="17"/>
      <c r="B21" s="16" t="s">
        <v>61</v>
      </c>
      <c r="C21" s="19"/>
      <c r="D21" s="17" t="s">
        <v>62</v>
      </c>
      <c r="E21" s="16" t="s">
        <v>63</v>
      </c>
      <c r="F21" s="18"/>
    </row>
    <row r="22" spans="1:6" ht="15.6" customHeight="1">
      <c r="A22" s="17"/>
      <c r="B22" s="16" t="s">
        <v>64</v>
      </c>
      <c r="C22" s="19"/>
      <c r="D22" s="17" t="s">
        <v>65</v>
      </c>
      <c r="E22" s="16" t="s">
        <v>66</v>
      </c>
      <c r="F22" s="18"/>
    </row>
    <row r="23" spans="1:6" ht="15.6" customHeight="1">
      <c r="A23" s="17"/>
      <c r="B23" s="16" t="s">
        <v>67</v>
      </c>
      <c r="C23" s="19"/>
      <c r="D23" s="17" t="s">
        <v>68</v>
      </c>
      <c r="E23" s="16" t="s">
        <v>69</v>
      </c>
      <c r="F23" s="18"/>
    </row>
    <row r="24" spans="1:6" ht="15.6" customHeight="1">
      <c r="A24" s="17"/>
      <c r="B24" s="16" t="s">
        <v>70</v>
      </c>
      <c r="C24" s="19"/>
      <c r="D24" s="17" t="s">
        <v>71</v>
      </c>
      <c r="E24" s="16" t="s">
        <v>72</v>
      </c>
      <c r="F24" s="18"/>
    </row>
    <row r="25" spans="1:6" ht="15.6" customHeight="1">
      <c r="A25" s="17"/>
      <c r="B25" s="16" t="s">
        <v>73</v>
      </c>
      <c r="C25" s="19"/>
      <c r="D25" s="17" t="s">
        <v>74</v>
      </c>
      <c r="E25" s="16" t="s">
        <v>75</v>
      </c>
      <c r="F25" s="18">
        <v>340325</v>
      </c>
    </row>
    <row r="26" spans="1:6" ht="15.6" customHeight="1">
      <c r="A26" s="17"/>
      <c r="B26" s="16" t="s">
        <v>76</v>
      </c>
      <c r="C26" s="19"/>
      <c r="D26" s="17" t="s">
        <v>77</v>
      </c>
      <c r="E26" s="16" t="s">
        <v>78</v>
      </c>
      <c r="F26" s="18"/>
    </row>
    <row r="27" spans="1:6" ht="15.6" customHeight="1">
      <c r="A27" s="17"/>
      <c r="B27" s="16" t="s">
        <v>79</v>
      </c>
      <c r="C27" s="19"/>
      <c r="D27" s="17" t="s">
        <v>80</v>
      </c>
      <c r="E27" s="16" t="s">
        <v>81</v>
      </c>
      <c r="F27" s="18"/>
    </row>
    <row r="28" spans="1:6" ht="15.6" customHeight="1">
      <c r="A28" s="17"/>
      <c r="B28" s="16" t="s">
        <v>82</v>
      </c>
      <c r="C28" s="19"/>
      <c r="D28" s="17" t="s">
        <v>83</v>
      </c>
      <c r="E28" s="16" t="s">
        <v>84</v>
      </c>
      <c r="F28" s="18"/>
    </row>
    <row r="29" spans="1:6" ht="15.6" customHeight="1">
      <c r="A29" s="17"/>
      <c r="B29" s="16" t="s">
        <v>85</v>
      </c>
      <c r="C29" s="19"/>
      <c r="D29" s="17" t="s">
        <v>86</v>
      </c>
      <c r="E29" s="16" t="s">
        <v>87</v>
      </c>
      <c r="F29" s="18"/>
    </row>
    <row r="30" spans="1:6" ht="15.6" customHeight="1">
      <c r="A30" s="16"/>
      <c r="B30" s="16" t="s">
        <v>88</v>
      </c>
      <c r="C30" s="19"/>
      <c r="D30" s="17" t="s">
        <v>89</v>
      </c>
      <c r="E30" s="16" t="s">
        <v>90</v>
      </c>
      <c r="F30" s="18"/>
    </row>
    <row r="31" spans="1:6" ht="15.6" customHeight="1">
      <c r="A31" s="16"/>
      <c r="B31" s="16" t="s">
        <v>91</v>
      </c>
      <c r="C31" s="19"/>
      <c r="D31" s="17" t="s">
        <v>92</v>
      </c>
      <c r="E31" s="16" t="s">
        <v>93</v>
      </c>
      <c r="F31" s="18"/>
    </row>
    <row r="32" spans="1:6" ht="15.6" customHeight="1">
      <c r="A32" s="16"/>
      <c r="B32" s="16" t="s">
        <v>94</v>
      </c>
      <c r="C32" s="19"/>
      <c r="D32" s="17" t="s">
        <v>95</v>
      </c>
      <c r="E32" s="16" t="s">
        <v>96</v>
      </c>
      <c r="F32" s="18"/>
    </row>
    <row r="33" spans="1:6" ht="15.6" customHeight="1">
      <c r="A33" s="16" t="s">
        <v>97</v>
      </c>
      <c r="B33" s="16" t="s">
        <v>98</v>
      </c>
      <c r="C33" s="18">
        <v>5039812.93</v>
      </c>
      <c r="D33" s="16" t="s">
        <v>99</v>
      </c>
      <c r="E33" s="16" t="s">
        <v>100</v>
      </c>
      <c r="F33" s="18">
        <v>5181712.93</v>
      </c>
    </row>
    <row r="34" spans="1:6" ht="15.6" customHeight="1">
      <c r="A34" s="17" t="s">
        <v>101</v>
      </c>
      <c r="B34" s="16" t="s">
        <v>102</v>
      </c>
      <c r="C34" s="18"/>
      <c r="D34" s="17" t="s">
        <v>103</v>
      </c>
      <c r="E34" s="16" t="s">
        <v>104</v>
      </c>
      <c r="F34" s="18"/>
    </row>
    <row r="35" spans="1:6" ht="15.6" customHeight="1">
      <c r="A35" s="17" t="s">
        <v>105</v>
      </c>
      <c r="B35" s="16" t="s">
        <v>106</v>
      </c>
      <c r="C35" s="18">
        <v>185762</v>
      </c>
      <c r="D35" s="17" t="s">
        <v>107</v>
      </c>
      <c r="E35" s="16" t="s">
        <v>108</v>
      </c>
      <c r="F35" s="18">
        <v>43862</v>
      </c>
    </row>
    <row r="36" spans="1:6" ht="15.6" customHeight="1">
      <c r="A36" s="16" t="s">
        <v>109</v>
      </c>
      <c r="B36" s="16" t="s">
        <v>110</v>
      </c>
      <c r="C36" s="18">
        <v>5225574.93</v>
      </c>
      <c r="D36" s="16" t="s">
        <v>109</v>
      </c>
      <c r="E36" s="16" t="s">
        <v>111</v>
      </c>
      <c r="F36" s="18">
        <v>5225574.93</v>
      </c>
    </row>
    <row r="37" spans="1:6" ht="15.6" customHeight="1">
      <c r="A37" s="20" t="s">
        <v>112</v>
      </c>
      <c r="B37" s="20"/>
      <c r="C37" s="20"/>
      <c r="D37" s="20"/>
      <c r="E37" s="20"/>
      <c r="F37" s="20"/>
    </row>
    <row r="38" spans="1:6" ht="15.6" customHeight="1">
      <c r="A38" s="20" t="s">
        <v>113</v>
      </c>
      <c r="B38" s="20"/>
      <c r="C38" s="20"/>
      <c r="D38" s="20"/>
      <c r="E38" s="20"/>
      <c r="F38" s="20"/>
    </row>
  </sheetData>
  <mergeCells count="4">
    <mergeCell ref="A4:C4"/>
    <mergeCell ref="D4:F4"/>
    <mergeCell ref="A37:F37"/>
    <mergeCell ref="A38:F38"/>
  </mergeCells>
  <phoneticPr fontId="18" type="noConversion"/>
  <pageMargins left="0.7" right="0.7" top="0.75" bottom="0.75" header="0.3" footer="0.3"/>
  <pageSetup paperSize="9" scale="73"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1"/>
  <sheetViews>
    <sheetView view="pageBreakPreview" zoomScaleNormal="100" workbookViewId="0">
      <selection activeCell="G20" sqref="G20"/>
    </sheetView>
  </sheetViews>
  <sheetFormatPr defaultColWidth="9" defaultRowHeight="13.5"/>
  <cols>
    <col min="1" max="1" width="39.25" style="11" customWidth="1"/>
    <col min="2" max="2" width="6.125" style="11" customWidth="1"/>
    <col min="3" max="5" width="15" style="11" customWidth="1"/>
    <col min="6" max="16384" width="9" style="11"/>
  </cols>
  <sheetData>
    <row r="1" spans="1:5" ht="24" customHeight="1">
      <c r="A1" s="31" t="s">
        <v>437</v>
      </c>
      <c r="B1" s="31"/>
      <c r="C1" s="31"/>
      <c r="D1" s="31"/>
      <c r="E1" s="31"/>
    </row>
    <row r="2" spans="1:5">
      <c r="E2" s="32" t="s">
        <v>438</v>
      </c>
    </row>
    <row r="3" spans="1:5">
      <c r="A3" s="14" t="s">
        <v>2</v>
      </c>
      <c r="E3" s="32" t="s">
        <v>211</v>
      </c>
    </row>
    <row r="4" spans="1:5" ht="15" customHeight="1">
      <c r="A4" s="24" t="s">
        <v>439</v>
      </c>
      <c r="B4" s="23" t="s">
        <v>7</v>
      </c>
      <c r="C4" s="24" t="s">
        <v>440</v>
      </c>
      <c r="D4" s="24" t="s">
        <v>441</v>
      </c>
      <c r="E4" s="24" t="s">
        <v>442</v>
      </c>
    </row>
    <row r="5" spans="1:5" ht="15" customHeight="1">
      <c r="A5" s="24" t="s">
        <v>443</v>
      </c>
      <c r="B5" s="23"/>
      <c r="C5" s="24" t="s">
        <v>11</v>
      </c>
      <c r="D5" s="24" t="s">
        <v>12</v>
      </c>
      <c r="E5" s="24" t="s">
        <v>20</v>
      </c>
    </row>
    <row r="6" spans="1:5" ht="15" customHeight="1">
      <c r="A6" s="33" t="s">
        <v>444</v>
      </c>
      <c r="B6" s="24" t="s">
        <v>11</v>
      </c>
      <c r="C6" s="24" t="s">
        <v>445</v>
      </c>
      <c r="D6" s="24" t="s">
        <v>445</v>
      </c>
      <c r="E6" s="24" t="s">
        <v>445</v>
      </c>
    </row>
    <row r="7" spans="1:5" ht="15" customHeight="1">
      <c r="A7" s="34" t="s">
        <v>446</v>
      </c>
      <c r="B7" s="24" t="s">
        <v>12</v>
      </c>
      <c r="C7" s="35">
        <f>C9+C12</f>
        <v>33500</v>
      </c>
      <c r="D7" s="35">
        <f>D9+D12</f>
        <v>19899</v>
      </c>
      <c r="E7" s="35">
        <v>7705</v>
      </c>
    </row>
    <row r="8" spans="1:5" ht="15" customHeight="1">
      <c r="A8" s="34" t="s">
        <v>447</v>
      </c>
      <c r="B8" s="24" t="s">
        <v>20</v>
      </c>
      <c r="C8" s="35"/>
      <c r="D8" s="35"/>
      <c r="E8" s="35"/>
    </row>
    <row r="9" spans="1:5" ht="15" customHeight="1">
      <c r="A9" s="34" t="s">
        <v>448</v>
      </c>
      <c r="B9" s="24" t="s">
        <v>24</v>
      </c>
      <c r="C9" s="35">
        <v>14000</v>
      </c>
      <c r="D9" s="35">
        <v>460</v>
      </c>
      <c r="E9" s="35">
        <v>460</v>
      </c>
    </row>
    <row r="10" spans="1:5" ht="15" customHeight="1">
      <c r="A10" s="34" t="s">
        <v>449</v>
      </c>
      <c r="B10" s="24" t="s">
        <v>28</v>
      </c>
      <c r="C10" s="35"/>
      <c r="D10" s="35"/>
      <c r="E10" s="35"/>
    </row>
    <row r="11" spans="1:5" ht="15" customHeight="1">
      <c r="A11" s="34" t="s">
        <v>450</v>
      </c>
      <c r="B11" s="24" t="s">
        <v>32</v>
      </c>
      <c r="C11" s="35">
        <v>14000</v>
      </c>
      <c r="D11" s="35">
        <v>460</v>
      </c>
      <c r="E11" s="35">
        <v>460</v>
      </c>
    </row>
    <row r="12" spans="1:5" ht="15" customHeight="1">
      <c r="A12" s="34" t="s">
        <v>451</v>
      </c>
      <c r="B12" s="24" t="s">
        <v>36</v>
      </c>
      <c r="C12" s="35">
        <v>19500</v>
      </c>
      <c r="D12" s="35">
        <v>19439</v>
      </c>
      <c r="E12" s="35">
        <v>7245</v>
      </c>
    </row>
    <row r="13" spans="1:5" ht="15" customHeight="1">
      <c r="A13" s="34" t="s">
        <v>452</v>
      </c>
      <c r="B13" s="24" t="s">
        <v>40</v>
      </c>
      <c r="C13" s="24" t="s">
        <v>445</v>
      </c>
      <c r="D13" s="24" t="s">
        <v>445</v>
      </c>
      <c r="E13" s="35">
        <v>7245</v>
      </c>
    </row>
    <row r="14" spans="1:5" ht="15" customHeight="1">
      <c r="A14" s="34" t="s">
        <v>453</v>
      </c>
      <c r="B14" s="24" t="s">
        <v>43</v>
      </c>
      <c r="C14" s="24" t="s">
        <v>445</v>
      </c>
      <c r="D14" s="24" t="s">
        <v>445</v>
      </c>
      <c r="E14" s="35"/>
    </row>
    <row r="15" spans="1:5" ht="15" customHeight="1">
      <c r="A15" s="34" t="s">
        <v>454</v>
      </c>
      <c r="B15" s="24" t="s">
        <v>46</v>
      </c>
      <c r="C15" s="24" t="s">
        <v>445</v>
      </c>
      <c r="D15" s="24" t="s">
        <v>445</v>
      </c>
      <c r="E15" s="35"/>
    </row>
    <row r="16" spans="1:5" ht="15" customHeight="1">
      <c r="A16" s="34" t="s">
        <v>455</v>
      </c>
      <c r="B16" s="24" t="s">
        <v>49</v>
      </c>
      <c r="C16" s="24" t="s">
        <v>445</v>
      </c>
      <c r="D16" s="24" t="s">
        <v>445</v>
      </c>
      <c r="E16" s="24" t="s">
        <v>445</v>
      </c>
    </row>
    <row r="17" spans="1:5" ht="15" customHeight="1">
      <c r="A17" s="34" t="s">
        <v>456</v>
      </c>
      <c r="B17" s="24" t="s">
        <v>52</v>
      </c>
      <c r="C17" s="24" t="s">
        <v>445</v>
      </c>
      <c r="D17" s="24" t="s">
        <v>445</v>
      </c>
      <c r="E17" s="35"/>
    </row>
    <row r="18" spans="1:5" ht="15" customHeight="1">
      <c r="A18" s="34" t="s">
        <v>457</v>
      </c>
      <c r="B18" s="24" t="s">
        <v>55</v>
      </c>
      <c r="C18" s="24" t="s">
        <v>445</v>
      </c>
      <c r="D18" s="24" t="s">
        <v>445</v>
      </c>
      <c r="E18" s="35"/>
    </row>
    <row r="19" spans="1:5" ht="15" customHeight="1">
      <c r="A19" s="34" t="s">
        <v>458</v>
      </c>
      <c r="B19" s="24" t="s">
        <v>58</v>
      </c>
      <c r="C19" s="24" t="s">
        <v>445</v>
      </c>
      <c r="D19" s="24" t="s">
        <v>445</v>
      </c>
      <c r="E19" s="35"/>
    </row>
    <row r="20" spans="1:5" ht="15" customHeight="1">
      <c r="A20" s="34" t="s">
        <v>459</v>
      </c>
      <c r="B20" s="24" t="s">
        <v>61</v>
      </c>
      <c r="C20" s="24" t="s">
        <v>445</v>
      </c>
      <c r="D20" s="24" t="s">
        <v>445</v>
      </c>
      <c r="E20" s="35"/>
    </row>
    <row r="21" spans="1:5" ht="15" customHeight="1">
      <c r="A21" s="34" t="s">
        <v>460</v>
      </c>
      <c r="B21" s="24" t="s">
        <v>64</v>
      </c>
      <c r="C21" s="24" t="s">
        <v>445</v>
      </c>
      <c r="D21" s="24" t="s">
        <v>445</v>
      </c>
      <c r="E21" s="35">
        <v>9</v>
      </c>
    </row>
    <row r="22" spans="1:5" ht="15" customHeight="1">
      <c r="A22" s="34" t="s">
        <v>461</v>
      </c>
      <c r="B22" s="24" t="s">
        <v>67</v>
      </c>
      <c r="C22" s="24" t="s">
        <v>445</v>
      </c>
      <c r="D22" s="24" t="s">
        <v>445</v>
      </c>
      <c r="E22" s="35"/>
    </row>
    <row r="23" spans="1:5" ht="15" customHeight="1">
      <c r="A23" s="34" t="s">
        <v>462</v>
      </c>
      <c r="B23" s="24" t="s">
        <v>70</v>
      </c>
      <c r="C23" s="24" t="s">
        <v>445</v>
      </c>
      <c r="D23" s="24" t="s">
        <v>445</v>
      </c>
      <c r="E23" s="35">
        <v>84</v>
      </c>
    </row>
    <row r="24" spans="1:5" ht="15" customHeight="1">
      <c r="A24" s="34" t="s">
        <v>463</v>
      </c>
      <c r="B24" s="24" t="s">
        <v>73</v>
      </c>
      <c r="C24" s="24" t="s">
        <v>445</v>
      </c>
      <c r="D24" s="24" t="s">
        <v>445</v>
      </c>
      <c r="E24" s="35"/>
    </row>
    <row r="25" spans="1:5" ht="15" customHeight="1">
      <c r="A25" s="34" t="s">
        <v>464</v>
      </c>
      <c r="B25" s="24" t="s">
        <v>76</v>
      </c>
      <c r="C25" s="24" t="s">
        <v>445</v>
      </c>
      <c r="D25" s="24" t="s">
        <v>445</v>
      </c>
      <c r="E25" s="35"/>
    </row>
    <row r="26" spans="1:5" ht="15" customHeight="1">
      <c r="A26" s="34" t="s">
        <v>465</v>
      </c>
      <c r="B26" s="24" t="s">
        <v>79</v>
      </c>
      <c r="C26" s="24" t="s">
        <v>445</v>
      </c>
      <c r="D26" s="24" t="s">
        <v>445</v>
      </c>
      <c r="E26" s="35"/>
    </row>
    <row r="27" spans="1:5" ht="15" customHeight="1">
      <c r="A27" s="33" t="s">
        <v>466</v>
      </c>
      <c r="B27" s="24" t="s">
        <v>82</v>
      </c>
      <c r="C27" s="24" t="s">
        <v>445</v>
      </c>
      <c r="D27" s="24" t="s">
        <v>445</v>
      </c>
      <c r="E27" s="35">
        <v>272525.52</v>
      </c>
    </row>
    <row r="28" spans="1:5" ht="15" customHeight="1">
      <c r="A28" s="34" t="s">
        <v>467</v>
      </c>
      <c r="B28" s="24" t="s">
        <v>85</v>
      </c>
      <c r="C28" s="24" t="s">
        <v>445</v>
      </c>
      <c r="D28" s="24" t="s">
        <v>445</v>
      </c>
      <c r="E28" s="35">
        <v>32564.32</v>
      </c>
    </row>
    <row r="29" spans="1:5" ht="15" customHeight="1">
      <c r="A29" s="34" t="s">
        <v>468</v>
      </c>
      <c r="B29" s="24" t="s">
        <v>88</v>
      </c>
      <c r="C29" s="24" t="s">
        <v>445</v>
      </c>
      <c r="D29" s="24" t="s">
        <v>445</v>
      </c>
      <c r="E29" s="35">
        <v>239961.2</v>
      </c>
    </row>
    <row r="30" spans="1:5" ht="41.25" customHeight="1">
      <c r="A30" s="36" t="s">
        <v>469</v>
      </c>
      <c r="B30" s="36"/>
      <c r="C30" s="36"/>
      <c r="D30" s="36"/>
      <c r="E30" s="36"/>
    </row>
    <row r="31" spans="1:5" ht="21" customHeight="1">
      <c r="A31" s="36" t="s">
        <v>470</v>
      </c>
      <c r="B31" s="36"/>
      <c r="C31" s="36"/>
      <c r="D31" s="36"/>
      <c r="E31" s="36"/>
    </row>
  </sheetData>
  <mergeCells count="4">
    <mergeCell ref="A1:E1"/>
    <mergeCell ref="A30:E30"/>
    <mergeCell ref="A31:E31"/>
    <mergeCell ref="B4:B5"/>
  </mergeCells>
  <phoneticPr fontId="18" type="noConversion"/>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6"/>
  <sheetViews>
    <sheetView view="pageBreakPreview" zoomScaleNormal="100" workbookViewId="0">
      <selection activeCell="I28" sqref="I28"/>
    </sheetView>
  </sheetViews>
  <sheetFormatPr defaultColWidth="9" defaultRowHeight="13.5"/>
  <cols>
    <col min="1" max="1" width="30.125" style="11" customWidth="1"/>
    <col min="2" max="2" width="11" style="11" customWidth="1"/>
    <col min="3" max="3" width="16.5" style="11" customWidth="1"/>
    <col min="4" max="4" width="16.25" style="11" customWidth="1"/>
    <col min="5" max="5" width="18" style="11" customWidth="1"/>
    <col min="6" max="16384" width="9" style="11"/>
  </cols>
  <sheetData>
    <row r="1" spans="1:5" ht="28.15" customHeight="1">
      <c r="B1" s="26" t="s">
        <v>681</v>
      </c>
    </row>
    <row r="2" spans="1:5">
      <c r="E2" s="32" t="s">
        <v>471</v>
      </c>
    </row>
    <row r="3" spans="1:5">
      <c r="A3" s="14" t="s">
        <v>2</v>
      </c>
      <c r="E3" s="32" t="s">
        <v>211</v>
      </c>
    </row>
    <row r="4" spans="1:5" ht="15" customHeight="1">
      <c r="A4" s="16" t="s">
        <v>439</v>
      </c>
      <c r="B4" s="16" t="s">
        <v>7</v>
      </c>
      <c r="C4" s="16" t="s">
        <v>440</v>
      </c>
      <c r="D4" s="16" t="s">
        <v>441</v>
      </c>
      <c r="E4" s="16" t="s">
        <v>442</v>
      </c>
    </row>
    <row r="5" spans="1:5" ht="15" customHeight="1">
      <c r="A5" s="17" t="s">
        <v>443</v>
      </c>
      <c r="B5" s="16"/>
      <c r="C5" s="16" t="s">
        <v>11</v>
      </c>
      <c r="D5" s="16" t="s">
        <v>12</v>
      </c>
      <c r="E5" s="16" t="s">
        <v>20</v>
      </c>
    </row>
    <row r="6" spans="1:5" ht="15" customHeight="1">
      <c r="A6" s="17" t="s">
        <v>472</v>
      </c>
      <c r="B6" s="16" t="s">
        <v>11</v>
      </c>
      <c r="C6" s="16" t="s">
        <v>445</v>
      </c>
      <c r="D6" s="16" t="s">
        <v>445</v>
      </c>
      <c r="E6" s="16" t="s">
        <v>445</v>
      </c>
    </row>
    <row r="7" spans="1:5" ht="15" customHeight="1">
      <c r="A7" s="17" t="s">
        <v>446</v>
      </c>
      <c r="B7" s="16" t="s">
        <v>12</v>
      </c>
      <c r="C7" s="18">
        <f>C9+C12</f>
        <v>33500</v>
      </c>
      <c r="D7" s="18">
        <f>D9+D12</f>
        <v>19899</v>
      </c>
      <c r="E7" s="18">
        <v>7705</v>
      </c>
    </row>
    <row r="8" spans="1:5" ht="15" customHeight="1">
      <c r="A8" s="17" t="s">
        <v>447</v>
      </c>
      <c r="B8" s="16" t="s">
        <v>20</v>
      </c>
      <c r="C8" s="18"/>
      <c r="D8" s="18"/>
      <c r="E8" s="18">
        <v>0</v>
      </c>
    </row>
    <row r="9" spans="1:5" ht="15" customHeight="1">
      <c r="A9" s="17" t="s">
        <v>448</v>
      </c>
      <c r="B9" s="16" t="s">
        <v>24</v>
      </c>
      <c r="C9" s="18">
        <v>14000</v>
      </c>
      <c r="D9" s="18">
        <v>460</v>
      </c>
      <c r="E9" s="18">
        <v>460</v>
      </c>
    </row>
    <row r="10" spans="1:5" ht="15" customHeight="1">
      <c r="A10" s="17" t="s">
        <v>449</v>
      </c>
      <c r="B10" s="16" t="s">
        <v>28</v>
      </c>
      <c r="C10" s="18"/>
      <c r="D10" s="18"/>
      <c r="E10" s="18">
        <v>0</v>
      </c>
    </row>
    <row r="11" spans="1:5" ht="15" customHeight="1">
      <c r="A11" s="17" t="s">
        <v>450</v>
      </c>
      <c r="B11" s="16" t="s">
        <v>32</v>
      </c>
      <c r="C11" s="18">
        <v>14000</v>
      </c>
      <c r="D11" s="18">
        <v>460</v>
      </c>
      <c r="E11" s="18">
        <v>460</v>
      </c>
    </row>
    <row r="12" spans="1:5" ht="15" customHeight="1">
      <c r="A12" s="17" t="s">
        <v>451</v>
      </c>
      <c r="B12" s="16" t="s">
        <v>36</v>
      </c>
      <c r="C12" s="18">
        <v>19500</v>
      </c>
      <c r="D12" s="18">
        <v>19439</v>
      </c>
      <c r="E12" s="18">
        <v>7245</v>
      </c>
    </row>
    <row r="13" spans="1:5" ht="15" customHeight="1">
      <c r="A13" s="17" t="s">
        <v>452</v>
      </c>
      <c r="B13" s="16" t="s">
        <v>40</v>
      </c>
      <c r="C13" s="16" t="s">
        <v>445</v>
      </c>
      <c r="D13" s="16" t="s">
        <v>445</v>
      </c>
      <c r="E13" s="18">
        <v>7245</v>
      </c>
    </row>
    <row r="14" spans="1:5" ht="15" customHeight="1">
      <c r="A14" s="17" t="s">
        <v>453</v>
      </c>
      <c r="B14" s="16" t="s">
        <v>43</v>
      </c>
      <c r="C14" s="16" t="s">
        <v>445</v>
      </c>
      <c r="D14" s="16" t="s">
        <v>445</v>
      </c>
      <c r="E14" s="18"/>
    </row>
    <row r="15" spans="1:5" ht="15" customHeight="1">
      <c r="A15" s="17" t="s">
        <v>454</v>
      </c>
      <c r="B15" s="16" t="s">
        <v>46</v>
      </c>
      <c r="C15" s="16" t="s">
        <v>445</v>
      </c>
      <c r="D15" s="16" t="s">
        <v>445</v>
      </c>
      <c r="E15" s="18"/>
    </row>
    <row r="16" spans="1:5" ht="48" customHeight="1">
      <c r="A16" s="36" t="s">
        <v>473</v>
      </c>
      <c r="B16" s="36"/>
      <c r="C16" s="36"/>
      <c r="D16" s="36"/>
      <c r="E16" s="36"/>
    </row>
  </sheetData>
  <mergeCells count="1">
    <mergeCell ref="A16:E16"/>
  </mergeCells>
  <phoneticPr fontId="18" type="noConversion"/>
  <pageMargins left="0.7" right="0.7" top="0.75" bottom="0.75" header="0.3" footer="0.3"/>
  <pageSetup paperSize="9" scale="8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5"/>
  <sheetViews>
    <sheetView view="pageBreakPreview" zoomScaleNormal="100" workbookViewId="0">
      <pane xSplit="2" ySplit="7" topLeftCell="C11" activePane="bottomRight" state="frozen"/>
      <selection pane="topRight"/>
      <selection pane="bottomLeft"/>
      <selection pane="bottomRight" activeCell="F19" sqref="F19"/>
    </sheetView>
  </sheetViews>
  <sheetFormatPr defaultColWidth="8.125" defaultRowHeight="14.25"/>
  <cols>
    <col min="1" max="1" width="5.625" style="66" customWidth="1"/>
    <col min="2" max="2" width="4.625" style="66" customWidth="1"/>
    <col min="3" max="3" width="10.75" style="66" customWidth="1"/>
    <col min="4" max="4" width="11.375" style="66" customWidth="1"/>
    <col min="5" max="7" width="10.5" style="66" customWidth="1"/>
    <col min="8" max="8" width="9.75" style="66" customWidth="1"/>
    <col min="9" max="9" width="8.75" style="66" customWidth="1"/>
    <col min="10" max="10" width="11" style="67" customWidth="1"/>
    <col min="11" max="12" width="12.375" style="66" customWidth="1"/>
    <col min="13" max="13" width="8.125" style="66"/>
    <col min="14" max="14" width="11.375" style="66" customWidth="1"/>
    <col min="15" max="15" width="16.125" style="66" customWidth="1"/>
    <col min="16" max="16" width="15.875" style="66" customWidth="1"/>
    <col min="17" max="16384" width="8.125" style="66"/>
  </cols>
  <sheetData>
    <row r="1" spans="1:21" s="5" customFormat="1" ht="36" customHeight="1">
      <c r="A1" s="37" t="s">
        <v>474</v>
      </c>
      <c r="B1" s="37"/>
      <c r="C1" s="37"/>
      <c r="D1" s="37"/>
      <c r="E1" s="37"/>
      <c r="F1" s="37"/>
      <c r="G1" s="37"/>
      <c r="H1" s="37"/>
      <c r="I1" s="37"/>
      <c r="J1" s="37"/>
      <c r="K1" s="37"/>
      <c r="L1" s="38"/>
      <c r="M1" s="38"/>
      <c r="N1" s="37"/>
      <c r="O1" s="37"/>
      <c r="P1" s="37"/>
      <c r="Q1" s="37"/>
      <c r="R1" s="37"/>
      <c r="S1" s="37"/>
      <c r="T1" s="37"/>
      <c r="U1" s="37"/>
    </row>
    <row r="2" spans="1:21" s="5" customFormat="1" ht="18" customHeight="1">
      <c r="A2" s="1"/>
      <c r="B2" s="1"/>
      <c r="C2" s="1"/>
      <c r="D2" s="1"/>
      <c r="E2" s="1"/>
      <c r="F2" s="1"/>
      <c r="G2" s="1"/>
      <c r="H2" s="1"/>
      <c r="I2" s="1"/>
      <c r="J2" s="1"/>
      <c r="K2" s="1"/>
      <c r="L2" s="6"/>
      <c r="M2" s="6"/>
      <c r="U2" s="13" t="s">
        <v>475</v>
      </c>
    </row>
    <row r="3" spans="1:21" s="5" customFormat="1" ht="18" customHeight="1">
      <c r="A3" s="14" t="s">
        <v>2</v>
      </c>
      <c r="B3" s="1"/>
      <c r="C3" s="1"/>
      <c r="D3" s="1"/>
      <c r="E3" s="39"/>
      <c r="F3" s="39"/>
      <c r="G3" s="1"/>
      <c r="H3" s="1"/>
      <c r="I3" s="1"/>
      <c r="J3" s="1"/>
      <c r="K3" s="1"/>
      <c r="L3" s="6"/>
      <c r="M3" s="6"/>
      <c r="U3" s="13" t="s">
        <v>3</v>
      </c>
    </row>
    <row r="4" spans="1:21" s="5" customFormat="1" ht="24" customHeight="1">
      <c r="A4" s="40" t="s">
        <v>6</v>
      </c>
      <c r="B4" s="40" t="s">
        <v>7</v>
      </c>
      <c r="C4" s="41" t="s">
        <v>476</v>
      </c>
      <c r="D4" s="40" t="s">
        <v>477</v>
      </c>
      <c r="E4" s="40" t="s">
        <v>478</v>
      </c>
      <c r="F4" s="42" t="s">
        <v>479</v>
      </c>
      <c r="G4" s="43"/>
      <c r="H4" s="43"/>
      <c r="I4" s="43"/>
      <c r="J4" s="43"/>
      <c r="K4" s="43"/>
      <c r="L4" s="43"/>
      <c r="M4" s="43"/>
      <c r="N4" s="43"/>
      <c r="O4" s="44"/>
      <c r="P4" s="45" t="s">
        <v>480</v>
      </c>
      <c r="Q4" s="40" t="s">
        <v>481</v>
      </c>
      <c r="R4" s="41" t="s">
        <v>482</v>
      </c>
      <c r="S4" s="46"/>
      <c r="T4" s="47" t="s">
        <v>483</v>
      </c>
      <c r="U4" s="46"/>
    </row>
    <row r="5" spans="1:21" s="5" customFormat="1" ht="24" customHeight="1">
      <c r="A5" s="40"/>
      <c r="B5" s="40"/>
      <c r="C5" s="48"/>
      <c r="D5" s="40"/>
      <c r="E5" s="40"/>
      <c r="F5" s="49" t="s">
        <v>124</v>
      </c>
      <c r="G5" s="49"/>
      <c r="H5" s="42" t="s">
        <v>484</v>
      </c>
      <c r="I5" s="44"/>
      <c r="J5" s="42" t="s">
        <v>485</v>
      </c>
      <c r="K5" s="44"/>
      <c r="L5" s="50" t="s">
        <v>486</v>
      </c>
      <c r="M5" s="51"/>
      <c r="N5" s="9" t="s">
        <v>487</v>
      </c>
      <c r="O5" s="10"/>
      <c r="P5" s="45"/>
      <c r="Q5" s="40"/>
      <c r="R5" s="52"/>
      <c r="S5" s="53"/>
      <c r="T5" s="54"/>
      <c r="U5" s="53"/>
    </row>
    <row r="6" spans="1:21" s="5" customFormat="1" ht="24" customHeight="1">
      <c r="A6" s="40"/>
      <c r="B6" s="40"/>
      <c r="C6" s="52"/>
      <c r="D6" s="40"/>
      <c r="E6" s="40"/>
      <c r="F6" s="55" t="s">
        <v>488</v>
      </c>
      <c r="G6" s="56" t="s">
        <v>489</v>
      </c>
      <c r="H6" s="55" t="s">
        <v>488</v>
      </c>
      <c r="I6" s="56" t="s">
        <v>489</v>
      </c>
      <c r="J6" s="55" t="s">
        <v>488</v>
      </c>
      <c r="K6" s="56" t="s">
        <v>489</v>
      </c>
      <c r="L6" s="55" t="s">
        <v>488</v>
      </c>
      <c r="M6" s="56" t="s">
        <v>489</v>
      </c>
      <c r="N6" s="55" t="s">
        <v>488</v>
      </c>
      <c r="O6" s="56" t="s">
        <v>489</v>
      </c>
      <c r="P6" s="45"/>
      <c r="Q6" s="40"/>
      <c r="R6" s="55" t="s">
        <v>488</v>
      </c>
      <c r="S6" s="57" t="s">
        <v>489</v>
      </c>
      <c r="T6" s="55" t="s">
        <v>488</v>
      </c>
      <c r="U6" s="56" t="s">
        <v>489</v>
      </c>
    </row>
    <row r="7" spans="1:21" s="5" customFormat="1" ht="24" customHeight="1">
      <c r="A7" s="58" t="s">
        <v>10</v>
      </c>
      <c r="B7" s="58"/>
      <c r="C7" s="58" t="s">
        <v>490</v>
      </c>
      <c r="D7" s="56" t="s">
        <v>491</v>
      </c>
      <c r="E7" s="59">
        <v>3</v>
      </c>
      <c r="F7" s="59" t="s">
        <v>492</v>
      </c>
      <c r="G7" s="60" t="s">
        <v>493</v>
      </c>
      <c r="H7" s="59">
        <v>6</v>
      </c>
      <c r="I7" s="59">
        <v>7</v>
      </c>
      <c r="J7" s="59">
        <v>8</v>
      </c>
      <c r="K7" s="59">
        <v>9</v>
      </c>
      <c r="L7" s="59">
        <v>10</v>
      </c>
      <c r="M7" s="59">
        <v>11</v>
      </c>
      <c r="N7" s="59">
        <v>12</v>
      </c>
      <c r="O7" s="59">
        <v>13</v>
      </c>
      <c r="P7" s="59">
        <v>14</v>
      </c>
      <c r="Q7" s="59">
        <v>15</v>
      </c>
      <c r="R7" s="59">
        <v>16</v>
      </c>
      <c r="S7" s="59">
        <v>17</v>
      </c>
      <c r="T7" s="59">
        <v>18</v>
      </c>
      <c r="U7" s="59">
        <v>19</v>
      </c>
    </row>
    <row r="8" spans="1:21" s="5" customFormat="1" ht="24" customHeight="1">
      <c r="A8" s="61" t="s">
        <v>129</v>
      </c>
      <c r="B8" s="58">
        <v>1</v>
      </c>
      <c r="C8" s="62">
        <f>SUM(E8,G8,P8,Q8,S8,U8)</f>
        <v>3772076.7</v>
      </c>
      <c r="D8" s="62">
        <f>SUM(E8,F8,P8,Q8,R8,T8)</f>
        <v>4110452.7</v>
      </c>
      <c r="E8" s="62">
        <f>1362066.79+2354168.91</f>
        <v>3716235.7</v>
      </c>
      <c r="F8" s="62">
        <f>SUM(H8,J8,L8,N8)</f>
        <v>394217</v>
      </c>
      <c r="G8" s="62">
        <f>SUM(I8,K8,M8,O8)</f>
        <v>55841</v>
      </c>
      <c r="H8" s="62"/>
      <c r="I8" s="62"/>
      <c r="J8" s="62"/>
      <c r="K8" s="62"/>
      <c r="L8" s="63"/>
      <c r="M8" s="63"/>
      <c r="N8" s="7">
        <f>336184+58033</f>
        <v>394217</v>
      </c>
      <c r="O8" s="7">
        <f>18512.89+37328.11</f>
        <v>55841</v>
      </c>
      <c r="P8" s="7"/>
      <c r="Q8" s="7"/>
      <c r="R8" s="7"/>
      <c r="S8" s="7"/>
      <c r="T8" s="7"/>
      <c r="U8" s="7"/>
    </row>
    <row r="9" spans="1:21" s="5" customFormat="1" ht="40.9" customHeight="1">
      <c r="A9" s="64" t="s">
        <v>494</v>
      </c>
      <c r="B9" s="64"/>
      <c r="C9" s="64"/>
      <c r="D9" s="64"/>
      <c r="E9" s="64"/>
      <c r="F9" s="64"/>
      <c r="G9" s="64"/>
      <c r="H9" s="64"/>
      <c r="I9" s="64"/>
      <c r="J9" s="64"/>
      <c r="K9" s="64"/>
      <c r="L9" s="64"/>
      <c r="M9" s="64"/>
      <c r="N9" s="64"/>
      <c r="O9" s="64"/>
      <c r="P9" s="64"/>
      <c r="Q9" s="64"/>
      <c r="R9" s="64"/>
      <c r="S9" s="64"/>
      <c r="T9" s="64"/>
      <c r="U9" s="64"/>
    </row>
    <row r="10" spans="1:21" ht="26.25" customHeight="1">
      <c r="A10" s="65"/>
      <c r="B10" s="65"/>
      <c r="C10" s="65"/>
      <c r="D10" s="65"/>
      <c r="E10" s="65"/>
      <c r="F10" s="65"/>
      <c r="G10" s="65"/>
      <c r="H10" s="65"/>
      <c r="I10" s="65"/>
      <c r="J10" s="65"/>
    </row>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899999999999999" customHeight="1"/>
    <row r="153" ht="19.899999999999999" customHeight="1"/>
    <row r="154" ht="19.899999999999999" customHeight="1"/>
    <row r="155" ht="19.899999999999999" customHeight="1"/>
  </sheetData>
  <mergeCells count="18">
    <mergeCell ref="A9:U9"/>
    <mergeCell ref="A10:J10"/>
    <mergeCell ref="A4:A6"/>
    <mergeCell ref="B4:B6"/>
    <mergeCell ref="C4:C6"/>
    <mergeCell ref="D4:D6"/>
    <mergeCell ref="E4:E6"/>
    <mergeCell ref="P4:P6"/>
    <mergeCell ref="Q4:Q6"/>
    <mergeCell ref="R4:S5"/>
    <mergeCell ref="T4:U5"/>
    <mergeCell ref="A1:U1"/>
    <mergeCell ref="F4:O4"/>
    <mergeCell ref="F5:G5"/>
    <mergeCell ref="H5:I5"/>
    <mergeCell ref="J5:K5"/>
    <mergeCell ref="L5:M5"/>
    <mergeCell ref="N5:O5"/>
  </mergeCells>
  <phoneticPr fontId="18" type="noConversion"/>
  <pageMargins left="0.75" right="0.75" top="1" bottom="1" header="0.5" footer="0.5"/>
  <pageSetup paperSize="9" scale="6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view="pageBreakPreview" zoomScaleNormal="100" workbookViewId="0">
      <pane xSplit="1" ySplit="3" topLeftCell="B4" activePane="bottomRight" state="frozen"/>
      <selection pane="topRight"/>
      <selection pane="bottomLeft"/>
      <selection pane="bottomRight" activeCell="D7" sqref="D7"/>
    </sheetView>
  </sheetViews>
  <sheetFormatPr defaultColWidth="9" defaultRowHeight="13.5"/>
  <cols>
    <col min="1" max="3" width="20.625" style="68" customWidth="1"/>
    <col min="4" max="4" width="59.625" style="68" customWidth="1"/>
    <col min="5" max="16384" width="9" style="68"/>
  </cols>
  <sheetData>
    <row r="1" spans="1:7">
      <c r="A1" s="68" t="s">
        <v>495</v>
      </c>
    </row>
    <row r="2" spans="1:7" ht="29.65" customHeight="1">
      <c r="A2" s="69" t="s">
        <v>496</v>
      </c>
      <c r="B2" s="69"/>
      <c r="C2" s="69"/>
      <c r="D2" s="69"/>
    </row>
    <row r="3" spans="1:7" s="72" customFormat="1" ht="12">
      <c r="A3" s="70" t="s">
        <v>2</v>
      </c>
      <c r="B3" s="70"/>
      <c r="C3" s="71"/>
      <c r="D3" s="29"/>
      <c r="E3" s="71"/>
      <c r="F3" s="71"/>
      <c r="G3" s="32"/>
    </row>
    <row r="4" spans="1:7" ht="184.9" customHeight="1">
      <c r="A4" s="73" t="s">
        <v>497</v>
      </c>
      <c r="B4" s="74" t="s">
        <v>498</v>
      </c>
      <c r="C4" s="75"/>
      <c r="D4" s="76" t="s">
        <v>499</v>
      </c>
    </row>
    <row r="5" spans="1:7" ht="51" customHeight="1">
      <c r="A5" s="77"/>
      <c r="B5" s="74" t="s">
        <v>500</v>
      </c>
      <c r="C5" s="75"/>
      <c r="D5" s="76" t="s">
        <v>501</v>
      </c>
    </row>
    <row r="6" spans="1:7" ht="51" customHeight="1">
      <c r="A6" s="77"/>
      <c r="B6" s="74" t="s">
        <v>502</v>
      </c>
      <c r="C6" s="75"/>
      <c r="D6" s="76" t="s">
        <v>503</v>
      </c>
    </row>
    <row r="7" spans="1:7" ht="51" customHeight="1">
      <c r="A7" s="77"/>
      <c r="B7" s="74" t="s">
        <v>504</v>
      </c>
      <c r="C7" s="75"/>
      <c r="D7" s="76" t="s">
        <v>505</v>
      </c>
    </row>
    <row r="8" spans="1:7" ht="51" customHeight="1">
      <c r="A8" s="78"/>
      <c r="B8" s="74" t="s">
        <v>506</v>
      </c>
      <c r="C8" s="75"/>
      <c r="D8" s="76" t="s">
        <v>507</v>
      </c>
    </row>
    <row r="9" spans="1:7" ht="57" customHeight="1">
      <c r="A9" s="73" t="s">
        <v>508</v>
      </c>
      <c r="B9" s="74" t="s">
        <v>509</v>
      </c>
      <c r="C9" s="75"/>
      <c r="D9" s="79" t="s">
        <v>510</v>
      </c>
    </row>
    <row r="10" spans="1:7" ht="57" customHeight="1">
      <c r="A10" s="77"/>
      <c r="B10" s="73" t="s">
        <v>511</v>
      </c>
      <c r="C10" s="80" t="s">
        <v>512</v>
      </c>
      <c r="D10" s="76" t="s">
        <v>513</v>
      </c>
    </row>
    <row r="11" spans="1:7" ht="57" customHeight="1">
      <c r="A11" s="78"/>
      <c r="B11" s="78"/>
      <c r="C11" s="80" t="s">
        <v>514</v>
      </c>
      <c r="D11" s="76" t="s">
        <v>515</v>
      </c>
    </row>
    <row r="12" spans="1:7" ht="60" customHeight="1">
      <c r="A12" s="74" t="s">
        <v>516</v>
      </c>
      <c r="B12" s="81"/>
      <c r="C12" s="75"/>
      <c r="D12" s="76" t="s">
        <v>517</v>
      </c>
    </row>
    <row r="13" spans="1:7" ht="60" customHeight="1">
      <c r="A13" s="74" t="s">
        <v>518</v>
      </c>
      <c r="B13" s="81"/>
      <c r="C13" s="75"/>
      <c r="D13" s="76" t="s">
        <v>428</v>
      </c>
    </row>
    <row r="14" spans="1:7" ht="60" customHeight="1">
      <c r="A14" s="74" t="s">
        <v>519</v>
      </c>
      <c r="B14" s="81"/>
      <c r="C14" s="75"/>
      <c r="D14" s="76" t="s">
        <v>520</v>
      </c>
    </row>
    <row r="15" spans="1:7" ht="60" customHeight="1">
      <c r="A15" s="82" t="s">
        <v>521</v>
      </c>
      <c r="B15" s="83"/>
      <c r="C15" s="84"/>
      <c r="D15" s="76" t="s">
        <v>522</v>
      </c>
    </row>
    <row r="16" spans="1:7" ht="60" customHeight="1">
      <c r="A16" s="82" t="s">
        <v>523</v>
      </c>
      <c r="B16" s="83"/>
      <c r="C16" s="84"/>
      <c r="D16" s="76" t="s">
        <v>428</v>
      </c>
    </row>
    <row r="18" spans="1:10" ht="28.15" customHeight="1">
      <c r="A18" s="85" t="s">
        <v>524</v>
      </c>
      <c r="B18" s="85"/>
      <c r="C18" s="85"/>
      <c r="D18" s="85"/>
    </row>
    <row r="19" spans="1:10">
      <c r="E19" s="86"/>
      <c r="F19" s="86"/>
      <c r="G19" s="86"/>
      <c r="H19" s="86"/>
      <c r="I19" s="86"/>
      <c r="J19" s="86"/>
    </row>
  </sheetData>
  <mergeCells count="17">
    <mergeCell ref="A14:C14"/>
    <mergeCell ref="A15:C15"/>
    <mergeCell ref="A16:C16"/>
    <mergeCell ref="A18:D18"/>
    <mergeCell ref="A4:A8"/>
    <mergeCell ref="A9:A11"/>
    <mergeCell ref="B10:B11"/>
    <mergeCell ref="B7:C7"/>
    <mergeCell ref="B8:C8"/>
    <mergeCell ref="B9:C9"/>
    <mergeCell ref="A12:C12"/>
    <mergeCell ref="A13:C13"/>
    <mergeCell ref="A2:D2"/>
    <mergeCell ref="A3:B3"/>
    <mergeCell ref="B4:C4"/>
    <mergeCell ref="B5:C5"/>
    <mergeCell ref="B6:C6"/>
  </mergeCells>
  <phoneticPr fontId="18" type="noConversion"/>
  <pageMargins left="0.87" right="0.75" top="1" bottom="1" header="0.51" footer="0.51"/>
  <pageSetup paperSize="9" scale="7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view="pageBreakPreview" zoomScaleNormal="100" workbookViewId="0">
      <pane xSplit="2" ySplit="4" topLeftCell="C23" activePane="bottomRight" state="frozen"/>
      <selection pane="topRight"/>
      <selection pane="bottomLeft"/>
      <selection pane="bottomRight" activeCell="C13" sqref="C13:P14"/>
    </sheetView>
  </sheetViews>
  <sheetFormatPr defaultColWidth="9" defaultRowHeight="13.5"/>
  <cols>
    <col min="1" max="1" width="15.25" style="68" customWidth="1"/>
    <col min="2" max="2" width="7.375" style="68" customWidth="1"/>
    <col min="3" max="3" width="8.75" style="68" customWidth="1"/>
    <col min="4" max="4" width="5" style="68" customWidth="1"/>
    <col min="5" max="5" width="14" style="68" customWidth="1"/>
    <col min="6" max="6" width="34.625" style="68" customWidth="1"/>
    <col min="7" max="7" width="5.125" style="68" customWidth="1"/>
    <col min="8" max="8" width="5.875" style="68" customWidth="1"/>
    <col min="9" max="9" width="9.5" style="68" customWidth="1"/>
    <col min="10" max="10" width="6.625" style="68" customWidth="1"/>
    <col min="11" max="11" width="10.125" style="68" customWidth="1"/>
    <col min="12" max="12" width="20" style="68" customWidth="1"/>
    <col min="13" max="13" width="6" style="68" customWidth="1"/>
    <col min="14" max="14" width="9.75" style="68" customWidth="1"/>
    <col min="15" max="15" width="23.75" style="68" customWidth="1"/>
    <col min="16" max="16" width="19.75" style="68" customWidth="1"/>
    <col min="17" max="16384" width="9" style="68"/>
  </cols>
  <sheetData>
    <row r="1" spans="1:17" ht="14.45" customHeight="1">
      <c r="A1" s="68" t="s">
        <v>525</v>
      </c>
    </row>
    <row r="2" spans="1:17" ht="33.75" customHeight="1">
      <c r="A2" s="69" t="s">
        <v>526</v>
      </c>
      <c r="B2" s="69"/>
      <c r="C2" s="69"/>
      <c r="D2" s="69"/>
      <c r="E2" s="69"/>
      <c r="F2" s="69"/>
      <c r="G2" s="69"/>
      <c r="H2" s="69"/>
      <c r="I2" s="69"/>
      <c r="J2" s="69"/>
      <c r="K2" s="69"/>
      <c r="L2" s="69"/>
      <c r="M2" s="69"/>
      <c r="N2" s="69"/>
      <c r="O2" s="69"/>
      <c r="P2" s="69"/>
    </row>
    <row r="3" spans="1:17" ht="25.9" customHeight="1">
      <c r="A3" s="87" t="s">
        <v>527</v>
      </c>
      <c r="B3" s="87"/>
      <c r="C3" s="87"/>
      <c r="D3" s="87"/>
      <c r="E3" s="87"/>
      <c r="F3" s="87"/>
      <c r="G3" s="87"/>
      <c r="H3" s="87"/>
      <c r="I3" s="87"/>
      <c r="J3" s="87"/>
      <c r="K3" s="87"/>
      <c r="L3" s="87"/>
      <c r="M3" s="87"/>
      <c r="N3" s="87"/>
      <c r="O3" s="87"/>
      <c r="P3" s="87"/>
      <c r="Q3" s="4"/>
    </row>
    <row r="4" spans="1:17" ht="30.6" customHeight="1">
      <c r="A4" s="88" t="s">
        <v>528</v>
      </c>
      <c r="B4" s="88"/>
      <c r="C4" s="89" t="s">
        <v>529</v>
      </c>
      <c r="D4" s="89"/>
      <c r="E4" s="89"/>
      <c r="F4" s="89"/>
      <c r="G4" s="89"/>
      <c r="H4" s="89"/>
      <c r="I4" s="89"/>
      <c r="J4" s="89"/>
      <c r="K4" s="89"/>
      <c r="L4" s="89"/>
      <c r="M4" s="89"/>
      <c r="N4" s="89"/>
      <c r="O4" s="89"/>
      <c r="P4" s="89"/>
      <c r="Q4" s="4"/>
    </row>
    <row r="5" spans="1:17" ht="62.45" customHeight="1">
      <c r="A5" s="45" t="s">
        <v>530</v>
      </c>
      <c r="B5" s="45"/>
      <c r="C5" s="90" t="s">
        <v>531</v>
      </c>
      <c r="D5" s="90"/>
      <c r="E5" s="90"/>
      <c r="F5" s="91" t="s">
        <v>532</v>
      </c>
      <c r="G5" s="91"/>
      <c r="H5" s="91" t="s">
        <v>533</v>
      </c>
      <c r="I5" s="91"/>
      <c r="J5" s="91" t="s">
        <v>534</v>
      </c>
      <c r="K5" s="91"/>
      <c r="L5" s="91" t="s">
        <v>535</v>
      </c>
      <c r="M5" s="91"/>
      <c r="N5" s="92" t="s">
        <v>536</v>
      </c>
      <c r="O5" s="92" t="s">
        <v>537</v>
      </c>
      <c r="P5" s="93" t="s">
        <v>538</v>
      </c>
      <c r="Q5" s="4"/>
    </row>
    <row r="6" spans="1:17" ht="24" customHeight="1">
      <c r="A6" s="45"/>
      <c r="B6" s="45"/>
      <c r="C6" s="94" t="s">
        <v>10</v>
      </c>
      <c r="D6" s="95"/>
      <c r="E6" s="96"/>
      <c r="F6" s="97">
        <v>1</v>
      </c>
      <c r="G6" s="98"/>
      <c r="H6" s="97">
        <v>2</v>
      </c>
      <c r="I6" s="98"/>
      <c r="J6" s="97" t="s">
        <v>539</v>
      </c>
      <c r="K6" s="98"/>
      <c r="L6" s="97">
        <v>4</v>
      </c>
      <c r="M6" s="98"/>
      <c r="N6" s="92" t="s">
        <v>540</v>
      </c>
      <c r="O6" s="92">
        <v>6</v>
      </c>
      <c r="P6" s="93">
        <v>7</v>
      </c>
      <c r="Q6" s="4"/>
    </row>
    <row r="7" spans="1:17" ht="30" customHeight="1">
      <c r="A7" s="45"/>
      <c r="B7" s="45"/>
      <c r="C7" s="88" t="s">
        <v>541</v>
      </c>
      <c r="D7" s="88"/>
      <c r="E7" s="88"/>
      <c r="F7" s="99">
        <f>SUM(F8,F9)</f>
        <v>14727608.130000001</v>
      </c>
      <c r="G7" s="99"/>
      <c r="H7" s="99">
        <f>SUM(H8,H9)</f>
        <v>-8642944</v>
      </c>
      <c r="I7" s="99"/>
      <c r="J7" s="99">
        <f t="shared" ref="J7:J12" si="0">F7+H7</f>
        <v>6084664.1300000008</v>
      </c>
      <c r="K7" s="99"/>
      <c r="L7" s="99">
        <f>SUM(L8,L9)</f>
        <v>4685600.9300000006</v>
      </c>
      <c r="M7" s="99"/>
      <c r="N7" s="100" t="str">
        <f t="shared" ref="N7:N12" si="1">IF(J7&gt;0,ROUND(L7/J7,3)*100&amp;"%","—")</f>
        <v>77%</v>
      </c>
      <c r="O7" s="101" t="s">
        <v>542</v>
      </c>
      <c r="P7" s="88"/>
      <c r="Q7" s="4"/>
    </row>
    <row r="8" spans="1:17" ht="30" customHeight="1">
      <c r="A8" s="45"/>
      <c r="B8" s="45"/>
      <c r="C8" s="102" t="s">
        <v>165</v>
      </c>
      <c r="D8" s="88" t="s">
        <v>541</v>
      </c>
      <c r="E8" s="88"/>
      <c r="F8" s="103">
        <v>14197608.130000001</v>
      </c>
      <c r="G8" s="103"/>
      <c r="H8" s="103">
        <v>-8242944</v>
      </c>
      <c r="I8" s="103"/>
      <c r="J8" s="103">
        <f t="shared" si="0"/>
        <v>5954664.1300000008</v>
      </c>
      <c r="K8" s="103"/>
      <c r="L8" s="103">
        <v>4567443.49</v>
      </c>
      <c r="M8" s="103"/>
      <c r="N8" s="104" t="str">
        <f t="shared" si="1"/>
        <v>76.7%</v>
      </c>
      <c r="O8" s="105"/>
      <c r="P8" s="88"/>
      <c r="Q8" s="4"/>
    </row>
    <row r="9" spans="1:17" ht="30" customHeight="1">
      <c r="A9" s="45"/>
      <c r="B9" s="45"/>
      <c r="C9" s="45" t="s">
        <v>166</v>
      </c>
      <c r="D9" s="88" t="s">
        <v>541</v>
      </c>
      <c r="E9" s="88"/>
      <c r="F9" s="99">
        <f>SUM(F10:G12)</f>
        <v>530000</v>
      </c>
      <c r="G9" s="99"/>
      <c r="H9" s="99">
        <f>SUM(H10:I12)</f>
        <v>-400000</v>
      </c>
      <c r="I9" s="99"/>
      <c r="J9" s="99">
        <f t="shared" si="0"/>
        <v>130000</v>
      </c>
      <c r="K9" s="99"/>
      <c r="L9" s="99">
        <f>SUM(L10:M12)</f>
        <v>118157.44</v>
      </c>
      <c r="M9" s="99"/>
      <c r="N9" s="104" t="str">
        <f t="shared" si="1"/>
        <v>90.9%</v>
      </c>
      <c r="O9" s="105"/>
      <c r="P9" s="88"/>
      <c r="Q9" s="4"/>
    </row>
    <row r="10" spans="1:17" ht="30" customHeight="1">
      <c r="A10" s="45"/>
      <c r="B10" s="45"/>
      <c r="C10" s="45"/>
      <c r="D10" s="88" t="s">
        <v>543</v>
      </c>
      <c r="E10" s="88"/>
      <c r="F10" s="103">
        <v>530000</v>
      </c>
      <c r="G10" s="103"/>
      <c r="H10" s="103">
        <f>-400000</f>
        <v>-400000</v>
      </c>
      <c r="I10" s="103"/>
      <c r="J10" s="103">
        <f t="shared" si="0"/>
        <v>130000</v>
      </c>
      <c r="K10" s="103"/>
      <c r="L10" s="103">
        <f>118157.44</f>
        <v>118157.44</v>
      </c>
      <c r="M10" s="103"/>
      <c r="N10" s="104" t="str">
        <f t="shared" si="1"/>
        <v>90.9%</v>
      </c>
      <c r="O10" s="105"/>
      <c r="P10" s="88"/>
      <c r="Q10" s="4"/>
    </row>
    <row r="11" spans="1:17" ht="30" customHeight="1">
      <c r="A11" s="45"/>
      <c r="B11" s="45"/>
      <c r="C11" s="45"/>
      <c r="D11" s="88" t="s">
        <v>544</v>
      </c>
      <c r="E11" s="88"/>
      <c r="F11" s="103"/>
      <c r="G11" s="103"/>
      <c r="H11" s="103"/>
      <c r="I11" s="103"/>
      <c r="J11" s="103">
        <f t="shared" si="0"/>
        <v>0</v>
      </c>
      <c r="K11" s="103"/>
      <c r="L11" s="103"/>
      <c r="M11" s="103"/>
      <c r="N11" s="104" t="str">
        <f t="shared" si="1"/>
        <v>—</v>
      </c>
      <c r="O11" s="105"/>
      <c r="P11" s="88"/>
      <c r="Q11" s="4"/>
    </row>
    <row r="12" spans="1:17" ht="30" customHeight="1">
      <c r="A12" s="45"/>
      <c r="B12" s="45"/>
      <c r="C12" s="45"/>
      <c r="D12" s="88" t="s">
        <v>545</v>
      </c>
      <c r="E12" s="88"/>
      <c r="F12" s="103"/>
      <c r="G12" s="103"/>
      <c r="H12" s="103"/>
      <c r="I12" s="103"/>
      <c r="J12" s="103">
        <f t="shared" si="0"/>
        <v>0</v>
      </c>
      <c r="K12" s="103"/>
      <c r="L12" s="103"/>
      <c r="M12" s="103"/>
      <c r="N12" s="104" t="str">
        <f t="shared" si="1"/>
        <v>—</v>
      </c>
      <c r="O12" s="105"/>
      <c r="P12" s="88"/>
      <c r="Q12" s="4"/>
    </row>
    <row r="13" spans="1:17" ht="15.95" customHeight="1">
      <c r="A13" s="45" t="s">
        <v>546</v>
      </c>
      <c r="B13" s="45"/>
      <c r="C13" s="106" t="s">
        <v>547</v>
      </c>
      <c r="D13" s="107"/>
      <c r="E13" s="107"/>
      <c r="F13" s="107"/>
      <c r="G13" s="107"/>
      <c r="H13" s="107"/>
      <c r="I13" s="107"/>
      <c r="J13" s="107"/>
      <c r="K13" s="107"/>
      <c r="L13" s="107"/>
      <c r="M13" s="107"/>
      <c r="N13" s="107"/>
      <c r="O13" s="107"/>
      <c r="P13" s="108"/>
      <c r="Q13" s="4"/>
    </row>
    <row r="14" spans="1:17" ht="73.900000000000006" customHeight="1">
      <c r="A14" s="45"/>
      <c r="B14" s="45"/>
      <c r="C14" s="109"/>
      <c r="D14" s="110"/>
      <c r="E14" s="110"/>
      <c r="F14" s="110"/>
      <c r="G14" s="110"/>
      <c r="H14" s="110"/>
      <c r="I14" s="110"/>
      <c r="J14" s="110"/>
      <c r="K14" s="110"/>
      <c r="L14" s="110"/>
      <c r="M14" s="110"/>
      <c r="N14" s="110"/>
      <c r="O14" s="110"/>
      <c r="P14" s="111"/>
      <c r="Q14" s="4"/>
    </row>
    <row r="15" spans="1:17" ht="25.9" customHeight="1">
      <c r="A15" s="87" t="s">
        <v>548</v>
      </c>
      <c r="B15" s="87"/>
      <c r="C15" s="87"/>
      <c r="D15" s="87"/>
      <c r="E15" s="87"/>
      <c r="F15" s="87"/>
      <c r="G15" s="87"/>
      <c r="H15" s="87"/>
      <c r="I15" s="87"/>
      <c r="J15" s="87"/>
      <c r="K15" s="87"/>
      <c r="L15" s="87"/>
      <c r="M15" s="87"/>
      <c r="N15" s="87"/>
      <c r="O15" s="87"/>
      <c r="P15" s="87"/>
      <c r="Q15" s="4"/>
    </row>
    <row r="16" spans="1:17" ht="28.9" customHeight="1">
      <c r="A16" s="90" t="s">
        <v>549</v>
      </c>
      <c r="B16" s="90"/>
      <c r="C16" s="90"/>
      <c r="D16" s="90"/>
      <c r="E16" s="90"/>
      <c r="F16" s="90"/>
      <c r="G16" s="90" t="s">
        <v>550</v>
      </c>
      <c r="H16" s="90"/>
      <c r="I16" s="91" t="s">
        <v>551</v>
      </c>
      <c r="J16" s="91"/>
      <c r="K16" s="91" t="s">
        <v>552</v>
      </c>
      <c r="L16" s="91" t="s">
        <v>553</v>
      </c>
      <c r="M16" s="91" t="s">
        <v>554</v>
      </c>
      <c r="N16" s="91"/>
      <c r="O16" s="91"/>
      <c r="P16" s="91"/>
      <c r="Q16" s="4"/>
    </row>
    <row r="17" spans="1:17" ht="28.9" customHeight="1">
      <c r="A17" s="93" t="s">
        <v>555</v>
      </c>
      <c r="B17" s="90" t="s">
        <v>556</v>
      </c>
      <c r="C17" s="90"/>
      <c r="D17" s="90"/>
      <c r="E17" s="90" t="s">
        <v>557</v>
      </c>
      <c r="F17" s="90"/>
      <c r="G17" s="90"/>
      <c r="H17" s="90"/>
      <c r="I17" s="91"/>
      <c r="J17" s="91"/>
      <c r="K17" s="91"/>
      <c r="L17" s="91"/>
      <c r="M17" s="91"/>
      <c r="N17" s="91"/>
      <c r="O17" s="91"/>
      <c r="P17" s="91"/>
      <c r="Q17" s="4"/>
    </row>
    <row r="18" spans="1:17" ht="28.9" customHeight="1">
      <c r="A18" s="88" t="s">
        <v>558</v>
      </c>
      <c r="B18" s="112" t="s">
        <v>559</v>
      </c>
      <c r="C18" s="113"/>
      <c r="D18" s="114"/>
      <c r="E18" s="88" t="s">
        <v>560</v>
      </c>
      <c r="F18" s="88"/>
      <c r="G18" s="45" t="s">
        <v>561</v>
      </c>
      <c r="H18" s="45"/>
      <c r="I18" s="115">
        <v>100</v>
      </c>
      <c r="J18" s="45"/>
      <c r="K18" s="2" t="s">
        <v>562</v>
      </c>
      <c r="L18" s="116">
        <v>100</v>
      </c>
      <c r="M18" s="82"/>
      <c r="N18" s="83"/>
      <c r="O18" s="83"/>
      <c r="P18" s="84"/>
      <c r="Q18" s="4"/>
    </row>
    <row r="19" spans="1:17" ht="28.9" customHeight="1">
      <c r="A19" s="88"/>
      <c r="B19" s="117"/>
      <c r="C19" s="118"/>
      <c r="D19" s="119"/>
      <c r="E19" s="88" t="s">
        <v>563</v>
      </c>
      <c r="F19" s="88"/>
      <c r="G19" s="88" t="s">
        <v>564</v>
      </c>
      <c r="H19" s="88"/>
      <c r="I19" s="88">
        <v>267000</v>
      </c>
      <c r="J19" s="88"/>
      <c r="K19" s="120" t="s">
        <v>565</v>
      </c>
      <c r="L19" s="120">
        <v>258034</v>
      </c>
      <c r="M19" s="82"/>
      <c r="N19" s="83"/>
      <c r="O19" s="83"/>
      <c r="P19" s="84"/>
      <c r="Q19" s="4"/>
    </row>
    <row r="20" spans="1:17" ht="36" customHeight="1">
      <c r="A20" s="88"/>
      <c r="B20" s="117"/>
      <c r="C20" s="118"/>
      <c r="D20" s="119"/>
      <c r="E20" s="88" t="s">
        <v>566</v>
      </c>
      <c r="F20" s="88"/>
      <c r="G20" s="88" t="s">
        <v>564</v>
      </c>
      <c r="H20" s="88"/>
      <c r="I20" s="88">
        <v>28875</v>
      </c>
      <c r="J20" s="88"/>
      <c r="K20" s="120" t="s">
        <v>565</v>
      </c>
      <c r="L20" s="120">
        <v>50475</v>
      </c>
      <c r="M20" s="121" t="s">
        <v>567</v>
      </c>
      <c r="N20" s="122"/>
      <c r="O20" s="122"/>
      <c r="P20" s="123"/>
      <c r="Q20" s="4"/>
    </row>
    <row r="21" spans="1:17" ht="28.9" customHeight="1">
      <c r="A21" s="88"/>
      <c r="B21" s="124"/>
      <c r="C21" s="125"/>
      <c r="D21" s="126"/>
      <c r="E21" s="88" t="s">
        <v>568</v>
      </c>
      <c r="F21" s="88"/>
      <c r="G21" s="88" t="s">
        <v>564</v>
      </c>
      <c r="H21" s="88"/>
      <c r="I21" s="88">
        <v>295</v>
      </c>
      <c r="J21" s="88"/>
      <c r="K21" s="101" t="s">
        <v>569</v>
      </c>
      <c r="L21" s="101">
        <v>323</v>
      </c>
      <c r="M21" s="82"/>
      <c r="N21" s="83"/>
      <c r="O21" s="83"/>
      <c r="P21" s="84"/>
      <c r="Q21" s="4"/>
    </row>
    <row r="22" spans="1:17" ht="28.9" customHeight="1">
      <c r="A22" s="88"/>
      <c r="B22" s="112" t="s">
        <v>570</v>
      </c>
      <c r="C22" s="113"/>
      <c r="D22" s="114"/>
      <c r="E22" s="88" t="s">
        <v>571</v>
      </c>
      <c r="F22" s="88"/>
      <c r="G22" s="45" t="s">
        <v>561</v>
      </c>
      <c r="H22" s="45"/>
      <c r="I22" s="127" t="s">
        <v>572</v>
      </c>
      <c r="J22" s="45"/>
      <c r="K22" s="3" t="s">
        <v>562</v>
      </c>
      <c r="L22" s="128">
        <v>100</v>
      </c>
      <c r="M22" s="82"/>
      <c r="N22" s="83"/>
      <c r="O22" s="83"/>
      <c r="P22" s="84"/>
      <c r="Q22" s="4"/>
    </row>
    <row r="23" spans="1:17" ht="28.9" customHeight="1">
      <c r="A23" s="88"/>
      <c r="B23" s="117"/>
      <c r="C23" s="118"/>
      <c r="D23" s="119"/>
      <c r="E23" s="82" t="s">
        <v>573</v>
      </c>
      <c r="F23" s="84"/>
      <c r="G23" s="121" t="s">
        <v>561</v>
      </c>
      <c r="H23" s="123"/>
      <c r="I23" s="121">
        <v>100</v>
      </c>
      <c r="J23" s="123"/>
      <c r="K23" s="101" t="s">
        <v>562</v>
      </c>
      <c r="L23" s="102">
        <v>100</v>
      </c>
      <c r="M23" s="129"/>
      <c r="N23" s="130"/>
      <c r="O23" s="130"/>
      <c r="P23" s="131"/>
      <c r="Q23" s="4"/>
    </row>
    <row r="24" spans="1:17" ht="54" customHeight="1">
      <c r="A24" s="88"/>
      <c r="B24" s="124"/>
      <c r="C24" s="125"/>
      <c r="D24" s="126"/>
      <c r="E24" s="82" t="s">
        <v>574</v>
      </c>
      <c r="F24" s="84"/>
      <c r="G24" s="121" t="s">
        <v>561</v>
      </c>
      <c r="H24" s="123"/>
      <c r="I24" s="121" t="s">
        <v>574</v>
      </c>
      <c r="J24" s="123"/>
      <c r="K24" s="102"/>
      <c r="L24" s="132" t="s">
        <v>575</v>
      </c>
      <c r="M24" s="129"/>
      <c r="N24" s="130"/>
      <c r="O24" s="130"/>
      <c r="P24" s="131"/>
      <c r="Q24" s="4"/>
    </row>
    <row r="25" spans="1:17" ht="28.9" customHeight="1">
      <c r="A25" s="88"/>
      <c r="B25" s="88" t="s">
        <v>576</v>
      </c>
      <c r="C25" s="88"/>
      <c r="D25" s="88"/>
      <c r="E25" s="88" t="s">
        <v>577</v>
      </c>
      <c r="F25" s="88"/>
      <c r="G25" s="45" t="s">
        <v>561</v>
      </c>
      <c r="H25" s="45"/>
      <c r="I25" s="45">
        <v>100</v>
      </c>
      <c r="J25" s="45"/>
      <c r="K25" s="101" t="s">
        <v>562</v>
      </c>
      <c r="L25" s="102">
        <v>100</v>
      </c>
      <c r="M25" s="89"/>
      <c r="N25" s="89"/>
      <c r="O25" s="89"/>
      <c r="P25" s="89"/>
      <c r="Q25" s="4"/>
    </row>
    <row r="26" spans="1:17" ht="28.9" customHeight="1">
      <c r="A26" s="88"/>
      <c r="B26" s="133" t="s">
        <v>578</v>
      </c>
      <c r="C26" s="134"/>
      <c r="D26" s="135"/>
      <c r="E26" s="88" t="s">
        <v>579</v>
      </c>
      <c r="F26" s="88"/>
      <c r="G26" s="45" t="s">
        <v>561</v>
      </c>
      <c r="H26" s="45"/>
      <c r="I26" s="136" t="s">
        <v>580</v>
      </c>
      <c r="J26" s="88"/>
      <c r="K26" s="3" t="s">
        <v>562</v>
      </c>
      <c r="L26" s="128">
        <v>100</v>
      </c>
      <c r="M26" s="89"/>
      <c r="N26" s="89"/>
      <c r="O26" s="89"/>
      <c r="P26" s="89"/>
      <c r="Q26" s="4"/>
    </row>
    <row r="27" spans="1:17" ht="37.15" customHeight="1">
      <c r="A27" s="88"/>
      <c r="B27" s="137"/>
      <c r="C27" s="138"/>
      <c r="D27" s="139"/>
      <c r="E27" s="82" t="s">
        <v>581</v>
      </c>
      <c r="F27" s="84"/>
      <c r="G27" s="121" t="s">
        <v>561</v>
      </c>
      <c r="H27" s="123"/>
      <c r="I27" s="140" t="s">
        <v>582</v>
      </c>
      <c r="J27" s="84"/>
      <c r="K27" s="141" t="s">
        <v>562</v>
      </c>
      <c r="L27" s="142" t="s">
        <v>582</v>
      </c>
      <c r="M27" s="121"/>
      <c r="N27" s="122"/>
      <c r="O27" s="122"/>
      <c r="P27" s="123"/>
      <c r="Q27" s="4"/>
    </row>
    <row r="28" spans="1:17" ht="28.9" customHeight="1">
      <c r="A28" s="88"/>
      <c r="B28" s="143"/>
      <c r="C28" s="144"/>
      <c r="D28" s="145"/>
      <c r="E28" s="82" t="s">
        <v>583</v>
      </c>
      <c r="F28" s="84"/>
      <c r="G28" s="121" t="s">
        <v>561</v>
      </c>
      <c r="H28" s="123"/>
      <c r="I28" s="140" t="s">
        <v>582</v>
      </c>
      <c r="J28" s="84"/>
      <c r="K28" s="105"/>
      <c r="L28" s="142" t="s">
        <v>584</v>
      </c>
      <c r="M28" s="121"/>
      <c r="N28" s="122"/>
      <c r="O28" s="122"/>
      <c r="P28" s="123"/>
      <c r="Q28" s="4"/>
    </row>
    <row r="29" spans="1:17" ht="28.9" customHeight="1">
      <c r="A29" s="88"/>
      <c r="B29" s="45" t="s">
        <v>585</v>
      </c>
      <c r="C29" s="45"/>
      <c r="D29" s="45"/>
      <c r="E29" s="88" t="s">
        <v>586</v>
      </c>
      <c r="F29" s="88"/>
      <c r="G29" s="45" t="s">
        <v>564</v>
      </c>
      <c r="H29" s="45"/>
      <c r="I29" s="88">
        <v>95</v>
      </c>
      <c r="J29" s="88"/>
      <c r="K29" s="2" t="s">
        <v>562</v>
      </c>
      <c r="L29" s="105">
        <v>95</v>
      </c>
      <c r="M29" s="89"/>
      <c r="N29" s="89"/>
      <c r="O29" s="89"/>
      <c r="P29" s="89"/>
      <c r="Q29" s="4"/>
    </row>
    <row r="30" spans="1:17" ht="28.9" customHeight="1">
      <c r="A30" s="102" t="s">
        <v>587</v>
      </c>
      <c r="B30" s="45" t="s">
        <v>588</v>
      </c>
      <c r="C30" s="45"/>
      <c r="D30" s="45"/>
      <c r="E30" s="88" t="s">
        <v>589</v>
      </c>
      <c r="F30" s="88"/>
      <c r="G30" s="45" t="s">
        <v>564</v>
      </c>
      <c r="H30" s="45"/>
      <c r="I30" s="88">
        <v>95</v>
      </c>
      <c r="J30" s="88"/>
      <c r="K30" s="2" t="s">
        <v>562</v>
      </c>
      <c r="L30" s="116">
        <v>95</v>
      </c>
      <c r="M30" s="89"/>
      <c r="N30" s="89"/>
      <c r="O30" s="89"/>
      <c r="P30" s="89"/>
      <c r="Q30" s="4"/>
    </row>
    <row r="31" spans="1:17" ht="72.599999999999994" customHeight="1">
      <c r="A31" s="102" t="s">
        <v>590</v>
      </c>
      <c r="B31" s="146"/>
      <c r="C31" s="146"/>
      <c r="D31" s="146"/>
      <c r="E31" s="146"/>
      <c r="F31" s="146"/>
      <c r="G31" s="146"/>
      <c r="H31" s="146"/>
      <c r="I31" s="146"/>
      <c r="J31" s="146"/>
      <c r="K31" s="146"/>
      <c r="L31" s="146"/>
      <c r="M31" s="146"/>
      <c r="N31" s="146"/>
      <c r="O31" s="146"/>
      <c r="P31" s="146"/>
      <c r="Q31" s="4"/>
    </row>
    <row r="32" spans="1:17" ht="18" customHeight="1">
      <c r="A32" s="147" t="s">
        <v>591</v>
      </c>
    </row>
    <row r="33" spans="1:1" ht="18" customHeight="1">
      <c r="A33" s="148" t="s">
        <v>625</v>
      </c>
    </row>
    <row r="34" spans="1:1" ht="18" customHeight="1">
      <c r="A34" s="149" t="s">
        <v>626</v>
      </c>
    </row>
  </sheetData>
  <mergeCells count="117">
    <mergeCell ref="B30:D30"/>
    <mergeCell ref="E30:F30"/>
    <mergeCell ref="G30:H30"/>
    <mergeCell ref="I30:J30"/>
    <mergeCell ref="M30:P30"/>
    <mergeCell ref="B31:P31"/>
    <mergeCell ref="A18:A25"/>
    <mergeCell ref="A26:A29"/>
    <mergeCell ref="C9:C12"/>
    <mergeCell ref="K16:K17"/>
    <mergeCell ref="L16:L17"/>
    <mergeCell ref="P7:P12"/>
    <mergeCell ref="A5:B12"/>
    <mergeCell ref="A13:B14"/>
    <mergeCell ref="C13:P14"/>
    <mergeCell ref="G16:H17"/>
    <mergeCell ref="I16:J17"/>
    <mergeCell ref="M16:P17"/>
    <mergeCell ref="B18:D21"/>
    <mergeCell ref="B22:D24"/>
    <mergeCell ref="B26:D28"/>
    <mergeCell ref="E27:F27"/>
    <mergeCell ref="G27:H27"/>
    <mergeCell ref="I27:J27"/>
    <mergeCell ref="M27:P27"/>
    <mergeCell ref="E28:F28"/>
    <mergeCell ref="G28:H28"/>
    <mergeCell ref="I28:J28"/>
    <mergeCell ref="M28:P28"/>
    <mergeCell ref="B29:D29"/>
    <mergeCell ref="E29:F29"/>
    <mergeCell ref="G29:H29"/>
    <mergeCell ref="I29:J29"/>
    <mergeCell ref="M29:P29"/>
    <mergeCell ref="E24:F24"/>
    <mergeCell ref="G24:H24"/>
    <mergeCell ref="I24:J24"/>
    <mergeCell ref="B25:D25"/>
    <mergeCell ref="E25:F25"/>
    <mergeCell ref="G25:H25"/>
    <mergeCell ref="I25:J25"/>
    <mergeCell ref="M25:P25"/>
    <mergeCell ref="E26:F26"/>
    <mergeCell ref="G26:H26"/>
    <mergeCell ref="I26:J26"/>
    <mergeCell ref="M26:P26"/>
    <mergeCell ref="E21:F21"/>
    <mergeCell ref="G21:H21"/>
    <mergeCell ref="I21:J21"/>
    <mergeCell ref="M21:P21"/>
    <mergeCell ref="E22:F22"/>
    <mergeCell ref="G22:H22"/>
    <mergeCell ref="I22:J22"/>
    <mergeCell ref="M22:P22"/>
    <mergeCell ref="E23:F23"/>
    <mergeCell ref="G23:H23"/>
    <mergeCell ref="I23:J23"/>
    <mergeCell ref="E18:F18"/>
    <mergeCell ref="G18:H18"/>
    <mergeCell ref="I18:J18"/>
    <mergeCell ref="M18:P18"/>
    <mergeCell ref="E19:F19"/>
    <mergeCell ref="G19:H19"/>
    <mergeCell ref="I19:J19"/>
    <mergeCell ref="M19:P19"/>
    <mergeCell ref="E20:F20"/>
    <mergeCell ref="G20:H20"/>
    <mergeCell ref="I20:J20"/>
    <mergeCell ref="M20:P20"/>
    <mergeCell ref="D12:E12"/>
    <mergeCell ref="F12:G12"/>
    <mergeCell ref="H12:I12"/>
    <mergeCell ref="J12:K12"/>
    <mergeCell ref="L12:M12"/>
    <mergeCell ref="A15:P15"/>
    <mergeCell ref="A16:F16"/>
    <mergeCell ref="B17:D17"/>
    <mergeCell ref="E17:F17"/>
    <mergeCell ref="D10:E10"/>
    <mergeCell ref="F10:G10"/>
    <mergeCell ref="H10:I10"/>
    <mergeCell ref="J10:K10"/>
    <mergeCell ref="L10:M10"/>
    <mergeCell ref="D11:E11"/>
    <mergeCell ref="F11:G11"/>
    <mergeCell ref="H11:I11"/>
    <mergeCell ref="J11:K11"/>
    <mergeCell ref="L11:M11"/>
    <mergeCell ref="D8:E8"/>
    <mergeCell ref="F8:G8"/>
    <mergeCell ref="H8:I8"/>
    <mergeCell ref="J8:K8"/>
    <mergeCell ref="L8:M8"/>
    <mergeCell ref="D9:E9"/>
    <mergeCell ref="F9:G9"/>
    <mergeCell ref="H9:I9"/>
    <mergeCell ref="J9:K9"/>
    <mergeCell ref="L9:M9"/>
    <mergeCell ref="C6:E6"/>
    <mergeCell ref="F6:G6"/>
    <mergeCell ref="H6:I6"/>
    <mergeCell ref="J6:K6"/>
    <mergeCell ref="L6:M6"/>
    <mergeCell ref="C7:E7"/>
    <mergeCell ref="F7:G7"/>
    <mergeCell ref="H7:I7"/>
    <mergeCell ref="J7:K7"/>
    <mergeCell ref="L7:M7"/>
    <mergeCell ref="A2:P2"/>
    <mergeCell ref="A3:P3"/>
    <mergeCell ref="A4:B4"/>
    <mergeCell ref="C4:P4"/>
    <mergeCell ref="C5:E5"/>
    <mergeCell ref="F5:G5"/>
    <mergeCell ref="H5:I5"/>
    <mergeCell ref="J5:K5"/>
    <mergeCell ref="L5:M5"/>
  </mergeCells>
  <phoneticPr fontId="18" type="noConversion"/>
  <dataValidations count="1">
    <dataValidation type="list" allowBlank="1" showInputMessage="1" showErrorMessage="1" sqref="G18:H18 G19:H19 G20:H20 G21:H21 G22:H22 G23:H23 G24:H24 G25:H25 G26:H26 G27:H27 G28:H28 G29:H30">
      <formula1>"＝,＞,＜,≥,≤"</formula1>
    </dataValidation>
  </dataValidations>
  <pageMargins left="0.75" right="0.75" top="1" bottom="1" header="0.5" footer="0.5"/>
  <pageSetup paperSize="9" scale="4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6"/>
  <sheetViews>
    <sheetView view="pageBreakPreview" zoomScaleNormal="100" workbookViewId="0">
      <pane ySplit="4" topLeftCell="A14" activePane="bottomLeft" state="frozen"/>
      <selection pane="bottomLeft" activeCell="J13" sqref="J13:J14"/>
    </sheetView>
  </sheetViews>
  <sheetFormatPr defaultColWidth="9" defaultRowHeight="13.5"/>
  <cols>
    <col min="1" max="2" width="11.125" style="150" customWidth="1"/>
    <col min="3" max="3" width="18" style="150" customWidth="1"/>
    <col min="4" max="5" width="11.375" style="150" customWidth="1"/>
    <col min="6" max="6" width="11.25" style="150" customWidth="1"/>
    <col min="7" max="7" width="10" style="151" customWidth="1"/>
    <col min="8" max="8" width="9" style="151"/>
    <col min="9" max="9" width="8.5" style="150" customWidth="1"/>
    <col min="10" max="10" width="11.5" style="150" customWidth="1"/>
    <col min="11" max="16384" width="9" style="150"/>
  </cols>
  <sheetData>
    <row r="1" spans="1:256">
      <c r="A1" s="150" t="s">
        <v>592</v>
      </c>
    </row>
    <row r="2" spans="1:256" ht="25.9" customHeight="1">
      <c r="A2" s="152" t="s">
        <v>593</v>
      </c>
      <c r="B2" s="152"/>
      <c r="C2" s="152"/>
      <c r="D2" s="152"/>
      <c r="E2" s="152"/>
      <c r="F2" s="152"/>
      <c r="G2" s="152"/>
      <c r="H2" s="152"/>
      <c r="I2" s="152"/>
      <c r="J2" s="152"/>
    </row>
    <row r="3" spans="1:256" s="154" customFormat="1" ht="13.15" customHeight="1">
      <c r="A3" s="153"/>
      <c r="B3" s="153"/>
      <c r="C3" s="153"/>
      <c r="D3" s="153"/>
      <c r="E3" s="153"/>
      <c r="F3" s="153"/>
      <c r="G3" s="153"/>
      <c r="H3" s="153"/>
      <c r="I3" s="153"/>
      <c r="J3" s="29" t="s">
        <v>211</v>
      </c>
    </row>
    <row r="4" spans="1:256" s="1" customFormat="1" ht="18" customHeight="1">
      <c r="A4" s="155" t="s">
        <v>594</v>
      </c>
      <c r="B4" s="155"/>
      <c r="C4" s="156" t="s">
        <v>595</v>
      </c>
      <c r="D4" s="157"/>
      <c r="E4" s="157"/>
      <c r="F4" s="157"/>
      <c r="G4" s="158"/>
      <c r="H4" s="158"/>
      <c r="I4" s="157"/>
      <c r="J4" s="157"/>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0"/>
      <c r="DQ4" s="150"/>
      <c r="DR4" s="150"/>
      <c r="DS4" s="150"/>
      <c r="DT4" s="150"/>
      <c r="DU4" s="150"/>
      <c r="DV4" s="150"/>
      <c r="DW4" s="150"/>
      <c r="DX4" s="150"/>
      <c r="DY4" s="150"/>
      <c r="DZ4" s="150"/>
      <c r="EA4" s="150"/>
      <c r="EB4" s="150"/>
      <c r="EC4" s="150"/>
      <c r="ED4" s="150"/>
      <c r="EE4" s="150"/>
      <c r="EF4" s="150"/>
      <c r="EG4" s="150"/>
      <c r="EH4" s="150"/>
      <c r="EI4" s="150"/>
      <c r="EJ4" s="150"/>
      <c r="EK4" s="150"/>
      <c r="EL4" s="150"/>
      <c r="EM4" s="150"/>
      <c r="EN4" s="150"/>
      <c r="EO4" s="150"/>
      <c r="EP4" s="150"/>
      <c r="EQ4" s="150"/>
      <c r="ER4" s="150"/>
      <c r="ES4" s="150"/>
      <c r="ET4" s="150"/>
      <c r="EU4" s="150"/>
      <c r="EV4" s="150"/>
      <c r="EW4" s="150"/>
      <c r="EX4" s="150"/>
      <c r="EY4" s="150"/>
      <c r="EZ4" s="150"/>
      <c r="FA4" s="150"/>
      <c r="FB4" s="150"/>
      <c r="FC4" s="150"/>
      <c r="FD4" s="150"/>
      <c r="FE4" s="150"/>
      <c r="FF4" s="150"/>
      <c r="FG4" s="150"/>
      <c r="FH4" s="150"/>
      <c r="FI4" s="150"/>
      <c r="FJ4" s="150"/>
      <c r="FK4" s="150"/>
      <c r="FL4" s="150"/>
      <c r="FM4" s="150"/>
      <c r="FN4" s="150"/>
      <c r="FO4" s="150"/>
      <c r="FP4" s="150"/>
      <c r="FQ4" s="150"/>
      <c r="FR4" s="150"/>
      <c r="FS4" s="150"/>
      <c r="FT4" s="150"/>
      <c r="FU4" s="150"/>
      <c r="FV4" s="150"/>
      <c r="FW4" s="150"/>
      <c r="FX4" s="150"/>
      <c r="FY4" s="150"/>
      <c r="FZ4" s="150"/>
      <c r="GA4" s="150"/>
      <c r="GB4" s="150"/>
      <c r="GC4" s="150"/>
      <c r="GD4" s="150"/>
      <c r="GE4" s="150"/>
      <c r="GF4" s="150"/>
      <c r="GG4" s="150"/>
      <c r="GH4" s="150"/>
      <c r="GI4" s="150"/>
      <c r="GJ4" s="150"/>
      <c r="GK4" s="150"/>
      <c r="GL4" s="150"/>
      <c r="GM4" s="150"/>
      <c r="GN4" s="150"/>
      <c r="GO4" s="150"/>
      <c r="GP4" s="150"/>
      <c r="GQ4" s="150"/>
      <c r="GR4" s="150"/>
      <c r="GS4" s="150"/>
      <c r="GT4" s="150"/>
      <c r="GU4" s="150"/>
      <c r="GV4" s="150"/>
      <c r="GW4" s="150"/>
      <c r="GX4" s="150"/>
      <c r="GY4" s="150"/>
      <c r="GZ4" s="150"/>
      <c r="HA4" s="150"/>
      <c r="HB4" s="150"/>
      <c r="HC4" s="150"/>
      <c r="HD4" s="150"/>
      <c r="HE4" s="150"/>
      <c r="HF4" s="150"/>
      <c r="HG4" s="150"/>
      <c r="HH4" s="150"/>
      <c r="HI4" s="150"/>
      <c r="HJ4" s="150"/>
      <c r="HK4" s="150"/>
      <c r="HL4" s="150"/>
      <c r="HM4" s="150"/>
      <c r="HN4" s="150"/>
      <c r="HO4" s="150"/>
      <c r="HP4" s="150"/>
      <c r="HQ4" s="150"/>
      <c r="HR4" s="150"/>
      <c r="HS4" s="150"/>
      <c r="HT4" s="150"/>
      <c r="HU4" s="150"/>
      <c r="HV4" s="150"/>
      <c r="HW4" s="150"/>
      <c r="HX4" s="150"/>
      <c r="HY4" s="150"/>
      <c r="HZ4" s="150"/>
      <c r="IA4" s="150"/>
      <c r="IB4" s="150"/>
      <c r="IC4" s="150"/>
      <c r="ID4" s="150"/>
      <c r="IE4" s="150"/>
      <c r="IF4" s="150"/>
      <c r="IG4" s="150"/>
      <c r="IH4" s="150"/>
      <c r="II4" s="150"/>
      <c r="IJ4" s="150"/>
      <c r="IK4" s="150"/>
      <c r="IL4" s="150"/>
      <c r="IM4" s="150"/>
      <c r="IN4" s="150"/>
      <c r="IO4" s="150"/>
      <c r="IP4" s="150"/>
      <c r="IQ4" s="150"/>
      <c r="IR4" s="150"/>
      <c r="IS4" s="150"/>
      <c r="IT4" s="150"/>
      <c r="IU4" s="150"/>
      <c r="IV4" s="150"/>
    </row>
    <row r="5" spans="1:256" s="162" customFormat="1" ht="18" customHeight="1">
      <c r="A5" s="155" t="s">
        <v>596</v>
      </c>
      <c r="B5" s="155"/>
      <c r="C5" s="159" t="s">
        <v>529</v>
      </c>
      <c r="D5" s="160"/>
      <c r="E5" s="160"/>
      <c r="F5" s="120" t="s">
        <v>597</v>
      </c>
      <c r="G5" s="161" t="s">
        <v>529</v>
      </c>
      <c r="H5" s="161"/>
      <c r="I5" s="161"/>
      <c r="J5" s="161"/>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150"/>
      <c r="CM5" s="150"/>
      <c r="CN5" s="150"/>
      <c r="CO5" s="150"/>
      <c r="CP5" s="150"/>
      <c r="CQ5" s="150"/>
      <c r="CR5" s="150"/>
      <c r="CS5" s="150"/>
      <c r="CT5" s="150"/>
      <c r="CU5" s="150"/>
      <c r="CV5" s="150"/>
      <c r="CW5" s="150"/>
      <c r="CX5" s="150"/>
      <c r="CY5" s="150"/>
      <c r="CZ5" s="150"/>
      <c r="DA5" s="150"/>
      <c r="DB5" s="150"/>
      <c r="DC5" s="150"/>
      <c r="DD5" s="150"/>
      <c r="DE5" s="150"/>
      <c r="DF5" s="150"/>
      <c r="DG5" s="150"/>
      <c r="DH5" s="150"/>
      <c r="DI5" s="150"/>
      <c r="DJ5" s="150"/>
      <c r="DK5" s="150"/>
      <c r="DL5" s="150"/>
      <c r="DM5" s="150"/>
      <c r="DN5" s="150"/>
      <c r="DO5" s="150"/>
      <c r="DP5" s="150"/>
      <c r="DQ5" s="150"/>
      <c r="DR5" s="150"/>
      <c r="DS5" s="150"/>
      <c r="DT5" s="150"/>
      <c r="DU5" s="150"/>
      <c r="DV5" s="150"/>
      <c r="DW5" s="150"/>
      <c r="DX5" s="150"/>
      <c r="DY5" s="150"/>
      <c r="DZ5" s="150"/>
      <c r="EA5" s="150"/>
      <c r="EB5" s="150"/>
      <c r="EC5" s="150"/>
      <c r="ED5" s="150"/>
      <c r="EE5" s="150"/>
      <c r="EF5" s="150"/>
      <c r="EG5" s="150"/>
      <c r="EH5" s="150"/>
      <c r="EI5" s="150"/>
      <c r="EJ5" s="150"/>
      <c r="EK5" s="150"/>
      <c r="EL5" s="150"/>
      <c r="EM5" s="150"/>
      <c r="EN5" s="150"/>
      <c r="EO5" s="150"/>
      <c r="EP5" s="150"/>
      <c r="EQ5" s="150"/>
      <c r="ER5" s="150"/>
      <c r="ES5" s="150"/>
      <c r="ET5" s="150"/>
      <c r="EU5" s="150"/>
      <c r="EV5" s="150"/>
      <c r="EW5" s="150"/>
      <c r="EX5" s="150"/>
      <c r="EY5" s="150"/>
      <c r="EZ5" s="150"/>
      <c r="FA5" s="150"/>
      <c r="FB5" s="150"/>
      <c r="FC5" s="150"/>
      <c r="FD5" s="150"/>
      <c r="FE5" s="150"/>
      <c r="FF5" s="150"/>
      <c r="FG5" s="150"/>
      <c r="FH5" s="150"/>
      <c r="FI5" s="150"/>
      <c r="FJ5" s="150"/>
      <c r="FK5" s="150"/>
      <c r="FL5" s="150"/>
      <c r="FM5" s="150"/>
      <c r="FN5" s="150"/>
      <c r="FO5" s="150"/>
      <c r="FP5" s="150"/>
      <c r="FQ5" s="150"/>
      <c r="FR5" s="150"/>
      <c r="FS5" s="150"/>
      <c r="FT5" s="150"/>
      <c r="FU5" s="150"/>
      <c r="FV5" s="150"/>
      <c r="FW5" s="150"/>
      <c r="FX5" s="150"/>
      <c r="FY5" s="150"/>
      <c r="FZ5" s="150"/>
      <c r="GA5" s="150"/>
      <c r="GB5" s="150"/>
      <c r="GC5" s="150"/>
      <c r="GD5" s="150"/>
      <c r="GE5" s="150"/>
      <c r="GF5" s="150"/>
      <c r="GG5" s="150"/>
      <c r="GH5" s="150"/>
      <c r="GI5" s="150"/>
      <c r="GJ5" s="150"/>
      <c r="GK5" s="150"/>
      <c r="GL5" s="150"/>
      <c r="GM5" s="150"/>
      <c r="GN5" s="150"/>
      <c r="GO5" s="150"/>
      <c r="GP5" s="150"/>
      <c r="GQ5" s="150"/>
      <c r="GR5" s="150"/>
      <c r="GS5" s="150"/>
      <c r="GT5" s="150"/>
      <c r="GU5" s="150"/>
      <c r="GV5" s="150"/>
      <c r="GW5" s="150"/>
      <c r="GX5" s="150"/>
      <c r="GY5" s="150"/>
      <c r="GZ5" s="150"/>
      <c r="HA5" s="150"/>
      <c r="HB5" s="150"/>
      <c r="HC5" s="150"/>
      <c r="HD5" s="150"/>
      <c r="HE5" s="150"/>
      <c r="HF5" s="150"/>
      <c r="HG5" s="150"/>
      <c r="HH5" s="150"/>
      <c r="HI5" s="150"/>
      <c r="HJ5" s="150"/>
      <c r="HK5" s="150"/>
      <c r="HL5" s="150"/>
      <c r="HM5" s="150"/>
      <c r="HN5" s="150"/>
      <c r="HO5" s="150"/>
      <c r="HP5" s="150"/>
      <c r="HQ5" s="150"/>
      <c r="HR5" s="150"/>
      <c r="HS5" s="150"/>
      <c r="HT5" s="150"/>
      <c r="HU5" s="150"/>
      <c r="HV5" s="150"/>
      <c r="HW5" s="150"/>
      <c r="HX5" s="150"/>
      <c r="HY5" s="150"/>
      <c r="HZ5" s="150"/>
      <c r="IA5" s="150"/>
      <c r="IB5" s="150"/>
      <c r="IC5" s="150"/>
      <c r="ID5" s="150"/>
      <c r="IE5" s="150"/>
      <c r="IF5" s="150"/>
      <c r="IG5" s="150"/>
      <c r="IH5" s="150"/>
      <c r="II5" s="150"/>
      <c r="IJ5" s="150"/>
      <c r="IK5" s="150"/>
      <c r="IL5" s="150"/>
      <c r="IM5" s="150"/>
      <c r="IN5" s="150"/>
      <c r="IO5" s="150"/>
      <c r="IP5" s="150"/>
      <c r="IQ5" s="150"/>
      <c r="IR5" s="150"/>
      <c r="IS5" s="150"/>
      <c r="IT5" s="150"/>
      <c r="IU5" s="150"/>
      <c r="IV5" s="150"/>
    </row>
    <row r="6" spans="1:256" s="162" customFormat="1" ht="36" customHeight="1">
      <c r="A6" s="155" t="s">
        <v>598</v>
      </c>
      <c r="B6" s="155"/>
      <c r="C6" s="120"/>
      <c r="D6" s="120" t="s">
        <v>532</v>
      </c>
      <c r="E6" s="120" t="s">
        <v>441</v>
      </c>
      <c r="F6" s="120" t="s">
        <v>599</v>
      </c>
      <c r="G6" s="120" t="s">
        <v>600</v>
      </c>
      <c r="H6" s="120" t="s">
        <v>601</v>
      </c>
      <c r="I6" s="155" t="s">
        <v>602</v>
      </c>
      <c r="J6" s="155"/>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row>
    <row r="7" spans="1:256" s="162" customFormat="1" ht="36" customHeight="1">
      <c r="A7" s="155"/>
      <c r="B7" s="155"/>
      <c r="C7" s="163" t="s">
        <v>541</v>
      </c>
      <c r="D7" s="164">
        <f t="shared" ref="D7:F7" si="0">SUM(D8:D10)</f>
        <v>0</v>
      </c>
      <c r="E7" s="164">
        <f t="shared" si="0"/>
        <v>579618.9</v>
      </c>
      <c r="F7" s="164">
        <f t="shared" si="0"/>
        <v>165562</v>
      </c>
      <c r="G7" s="165">
        <v>10</v>
      </c>
      <c r="H7" s="166" t="str">
        <f t="shared" ref="H7:H10" si="1">IF(E7&gt;0,ROUND(F7/E7,3)*100&amp;"%","—")</f>
        <v>28.6%</v>
      </c>
      <c r="I7" s="167">
        <v>2.86</v>
      </c>
      <c r="J7" s="167"/>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0"/>
      <c r="CN7" s="150"/>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0"/>
      <c r="EG7" s="150"/>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0"/>
      <c r="FZ7" s="150"/>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0"/>
      <c r="HS7" s="150"/>
      <c r="HT7" s="150"/>
      <c r="HU7" s="150"/>
      <c r="HV7" s="150"/>
      <c r="HW7" s="150"/>
      <c r="HX7" s="150"/>
      <c r="HY7" s="150"/>
      <c r="HZ7" s="150"/>
      <c r="IA7" s="150"/>
      <c r="IB7" s="150"/>
      <c r="IC7" s="150"/>
      <c r="ID7" s="150"/>
      <c r="IE7" s="150"/>
      <c r="IF7" s="150"/>
      <c r="IG7" s="150"/>
      <c r="IH7" s="150"/>
      <c r="II7" s="150"/>
      <c r="IJ7" s="150"/>
      <c r="IK7" s="150"/>
      <c r="IL7" s="150"/>
      <c r="IM7" s="150"/>
      <c r="IN7" s="150"/>
      <c r="IO7" s="150"/>
      <c r="IP7" s="150"/>
      <c r="IQ7" s="150"/>
      <c r="IR7" s="150"/>
      <c r="IS7" s="150"/>
      <c r="IT7" s="150"/>
      <c r="IU7" s="150"/>
      <c r="IV7" s="150"/>
    </row>
    <row r="8" spans="1:256" s="162" customFormat="1" ht="36" customHeight="1">
      <c r="A8" s="155"/>
      <c r="B8" s="155"/>
      <c r="C8" s="163" t="s">
        <v>603</v>
      </c>
      <c r="D8" s="168">
        <v>0</v>
      </c>
      <c r="E8" s="168">
        <v>500000</v>
      </c>
      <c r="F8" s="168">
        <v>85943.1</v>
      </c>
      <c r="G8" s="120" t="s">
        <v>445</v>
      </c>
      <c r="H8" s="169" t="str">
        <f t="shared" si="1"/>
        <v>17.2%</v>
      </c>
      <c r="I8" s="167" t="s">
        <v>445</v>
      </c>
      <c r="J8" s="167"/>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0"/>
      <c r="CK8" s="150"/>
      <c r="CL8" s="150"/>
      <c r="CM8" s="150"/>
      <c r="CN8" s="150"/>
      <c r="CO8" s="150"/>
      <c r="CP8" s="150"/>
      <c r="CQ8" s="150"/>
      <c r="CR8" s="150"/>
      <c r="CS8" s="150"/>
      <c r="CT8" s="150"/>
      <c r="CU8" s="150"/>
      <c r="CV8" s="150"/>
      <c r="CW8" s="150"/>
      <c r="CX8" s="150"/>
      <c r="CY8" s="150"/>
      <c r="CZ8" s="150"/>
      <c r="DA8" s="150"/>
      <c r="DB8" s="150"/>
      <c r="DC8" s="150"/>
      <c r="DD8" s="150"/>
      <c r="DE8" s="150"/>
      <c r="DF8" s="150"/>
      <c r="DG8" s="150"/>
      <c r="DH8" s="150"/>
      <c r="DI8" s="150"/>
      <c r="DJ8" s="150"/>
      <c r="DK8" s="150"/>
      <c r="DL8" s="150"/>
      <c r="DM8" s="150"/>
      <c r="DN8" s="150"/>
      <c r="DO8" s="150"/>
      <c r="DP8" s="150"/>
      <c r="DQ8" s="150"/>
      <c r="DR8" s="150"/>
      <c r="DS8" s="150"/>
      <c r="DT8" s="150"/>
      <c r="DU8" s="150"/>
      <c r="DV8" s="150"/>
      <c r="DW8" s="150"/>
      <c r="DX8" s="150"/>
      <c r="DY8" s="150"/>
      <c r="DZ8" s="150"/>
      <c r="EA8" s="150"/>
      <c r="EB8" s="150"/>
      <c r="EC8" s="150"/>
      <c r="ED8" s="150"/>
      <c r="EE8" s="150"/>
      <c r="EF8" s="150"/>
      <c r="EG8" s="150"/>
      <c r="EH8" s="150"/>
      <c r="EI8" s="150"/>
      <c r="EJ8" s="150"/>
      <c r="EK8" s="150"/>
      <c r="EL8" s="150"/>
      <c r="EM8" s="150"/>
      <c r="EN8" s="150"/>
      <c r="EO8" s="150"/>
      <c r="EP8" s="150"/>
      <c r="EQ8" s="150"/>
      <c r="ER8" s="150"/>
      <c r="ES8" s="150"/>
      <c r="ET8" s="150"/>
      <c r="EU8" s="150"/>
      <c r="EV8" s="150"/>
      <c r="EW8" s="150"/>
      <c r="EX8" s="150"/>
      <c r="EY8" s="150"/>
      <c r="EZ8" s="150"/>
      <c r="FA8" s="150"/>
      <c r="FB8" s="150"/>
      <c r="FC8" s="150"/>
      <c r="FD8" s="150"/>
      <c r="FE8" s="150"/>
      <c r="FF8" s="150"/>
      <c r="FG8" s="150"/>
      <c r="FH8" s="150"/>
      <c r="FI8" s="150"/>
      <c r="FJ8" s="150"/>
      <c r="FK8" s="150"/>
      <c r="FL8" s="150"/>
      <c r="FM8" s="150"/>
      <c r="FN8" s="150"/>
      <c r="FO8" s="150"/>
      <c r="FP8" s="150"/>
      <c r="FQ8" s="150"/>
      <c r="FR8" s="150"/>
      <c r="FS8" s="150"/>
      <c r="FT8" s="150"/>
      <c r="FU8" s="150"/>
      <c r="FV8" s="150"/>
      <c r="FW8" s="150"/>
      <c r="FX8" s="150"/>
      <c r="FY8" s="150"/>
      <c r="FZ8" s="150"/>
      <c r="GA8" s="150"/>
      <c r="GB8" s="150"/>
      <c r="GC8" s="150"/>
      <c r="GD8" s="150"/>
      <c r="GE8" s="150"/>
      <c r="GF8" s="150"/>
      <c r="GG8" s="150"/>
      <c r="GH8" s="150"/>
      <c r="GI8" s="150"/>
      <c r="GJ8" s="150"/>
      <c r="GK8" s="150"/>
      <c r="GL8" s="150"/>
      <c r="GM8" s="150"/>
      <c r="GN8" s="150"/>
      <c r="GO8" s="150"/>
      <c r="GP8" s="150"/>
      <c r="GQ8" s="150"/>
      <c r="GR8" s="150"/>
      <c r="GS8" s="150"/>
      <c r="GT8" s="150"/>
      <c r="GU8" s="150"/>
      <c r="GV8" s="150"/>
      <c r="GW8" s="150"/>
      <c r="GX8" s="150"/>
      <c r="GY8" s="150"/>
      <c r="GZ8" s="150"/>
      <c r="HA8" s="150"/>
      <c r="HB8" s="150"/>
      <c r="HC8" s="150"/>
      <c r="HD8" s="150"/>
      <c r="HE8" s="150"/>
      <c r="HF8" s="150"/>
      <c r="HG8" s="150"/>
      <c r="HH8" s="150"/>
      <c r="HI8" s="150"/>
      <c r="HJ8" s="150"/>
      <c r="HK8" s="150"/>
      <c r="HL8" s="150"/>
      <c r="HM8" s="150"/>
      <c r="HN8" s="150"/>
      <c r="HO8" s="150"/>
      <c r="HP8" s="150"/>
      <c r="HQ8" s="150"/>
      <c r="HR8" s="150"/>
      <c r="HS8" s="150"/>
      <c r="HT8" s="150"/>
      <c r="HU8" s="150"/>
      <c r="HV8" s="150"/>
      <c r="HW8" s="150"/>
      <c r="HX8" s="150"/>
      <c r="HY8" s="150"/>
      <c r="HZ8" s="150"/>
      <c r="IA8" s="150"/>
      <c r="IB8" s="150"/>
      <c r="IC8" s="150"/>
      <c r="ID8" s="150"/>
      <c r="IE8" s="150"/>
      <c r="IF8" s="150"/>
      <c r="IG8" s="150"/>
      <c r="IH8" s="150"/>
      <c r="II8" s="150"/>
      <c r="IJ8" s="150"/>
      <c r="IK8" s="150"/>
      <c r="IL8" s="150"/>
      <c r="IM8" s="150"/>
      <c r="IN8" s="150"/>
      <c r="IO8" s="150"/>
      <c r="IP8" s="150"/>
      <c r="IQ8" s="150"/>
      <c r="IR8" s="150"/>
      <c r="IS8" s="150"/>
      <c r="IT8" s="150"/>
      <c r="IU8" s="150"/>
      <c r="IV8" s="150"/>
    </row>
    <row r="9" spans="1:256" s="162" customFormat="1" ht="36" customHeight="1">
      <c r="A9" s="155"/>
      <c r="B9" s="155"/>
      <c r="C9" s="163" t="s">
        <v>604</v>
      </c>
      <c r="D9" s="168">
        <v>0</v>
      </c>
      <c r="E9" s="168">
        <v>79618.899999999994</v>
      </c>
      <c r="F9" s="168">
        <v>79618.899999999994</v>
      </c>
      <c r="G9" s="120" t="s">
        <v>445</v>
      </c>
      <c r="H9" s="169" t="str">
        <f t="shared" si="1"/>
        <v>100%</v>
      </c>
      <c r="I9" s="167" t="s">
        <v>445</v>
      </c>
      <c r="J9" s="167"/>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0"/>
      <c r="CN9" s="150"/>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0"/>
      <c r="EG9" s="150"/>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0"/>
      <c r="FZ9" s="150"/>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0"/>
      <c r="HS9" s="150"/>
      <c r="HT9" s="150"/>
      <c r="HU9" s="150"/>
      <c r="HV9" s="150"/>
      <c r="HW9" s="150"/>
      <c r="HX9" s="150"/>
      <c r="HY9" s="150"/>
      <c r="HZ9" s="150"/>
      <c r="IA9" s="150"/>
      <c r="IB9" s="150"/>
      <c r="IC9" s="150"/>
      <c r="ID9" s="150"/>
      <c r="IE9" s="150"/>
      <c r="IF9" s="150"/>
      <c r="IG9" s="150"/>
      <c r="IH9" s="150"/>
      <c r="II9" s="150"/>
      <c r="IJ9" s="150"/>
      <c r="IK9" s="150"/>
      <c r="IL9" s="150"/>
      <c r="IM9" s="150"/>
      <c r="IN9" s="150"/>
      <c r="IO9" s="150"/>
      <c r="IP9" s="150"/>
      <c r="IQ9" s="150"/>
      <c r="IR9" s="150"/>
      <c r="IS9" s="150"/>
      <c r="IT9" s="150"/>
      <c r="IU9" s="150"/>
      <c r="IV9" s="150"/>
    </row>
    <row r="10" spans="1:256" ht="36" customHeight="1">
      <c r="A10" s="155"/>
      <c r="B10" s="155"/>
      <c r="C10" s="163" t="s">
        <v>605</v>
      </c>
      <c r="D10" s="168">
        <v>0</v>
      </c>
      <c r="E10" s="168">
        <v>0</v>
      </c>
      <c r="F10" s="168">
        <v>0</v>
      </c>
      <c r="G10" s="120" t="s">
        <v>445</v>
      </c>
      <c r="H10" s="169" t="str">
        <f t="shared" si="1"/>
        <v>—</v>
      </c>
      <c r="I10" s="167" t="s">
        <v>445</v>
      </c>
      <c r="J10" s="167"/>
    </row>
    <row r="11" spans="1:256" ht="18" customHeight="1">
      <c r="A11" s="155" t="s">
        <v>606</v>
      </c>
      <c r="B11" s="155" t="s">
        <v>607</v>
      </c>
      <c r="C11" s="155"/>
      <c r="D11" s="155"/>
      <c r="E11" s="155"/>
      <c r="F11" s="167" t="s">
        <v>608</v>
      </c>
      <c r="G11" s="167"/>
      <c r="H11" s="167"/>
      <c r="I11" s="167"/>
      <c r="J11" s="167"/>
    </row>
    <row r="12" spans="1:256" ht="46.15" customHeight="1">
      <c r="A12" s="155"/>
      <c r="B12" s="170" t="s">
        <v>609</v>
      </c>
      <c r="C12" s="171"/>
      <c r="D12" s="171"/>
      <c r="E12" s="172"/>
      <c r="F12" s="167" t="s">
        <v>610</v>
      </c>
      <c r="G12" s="167"/>
      <c r="H12" s="167"/>
      <c r="I12" s="167"/>
      <c r="J12" s="167"/>
    </row>
    <row r="13" spans="1:256" ht="36" customHeight="1">
      <c r="A13" s="173" t="s">
        <v>549</v>
      </c>
      <c r="B13" s="174"/>
      <c r="C13" s="175"/>
      <c r="D13" s="173" t="s">
        <v>611</v>
      </c>
      <c r="E13" s="174"/>
      <c r="F13" s="175"/>
      <c r="G13" s="176" t="s">
        <v>553</v>
      </c>
      <c r="H13" s="176" t="s">
        <v>682</v>
      </c>
      <c r="I13" s="176" t="s">
        <v>602</v>
      </c>
      <c r="J13" s="176" t="s">
        <v>554</v>
      </c>
    </row>
    <row r="14" spans="1:256" ht="36" customHeight="1">
      <c r="A14" s="177" t="s">
        <v>555</v>
      </c>
      <c r="B14" s="120" t="s">
        <v>556</v>
      </c>
      <c r="C14" s="120" t="s">
        <v>557</v>
      </c>
      <c r="D14" s="120" t="s">
        <v>550</v>
      </c>
      <c r="E14" s="120" t="s">
        <v>551</v>
      </c>
      <c r="F14" s="120" t="s">
        <v>552</v>
      </c>
      <c r="G14" s="178"/>
      <c r="H14" s="178"/>
      <c r="I14" s="178"/>
      <c r="J14" s="178"/>
    </row>
    <row r="15" spans="1:256" ht="34.15" customHeight="1">
      <c r="A15" s="155" t="s">
        <v>558</v>
      </c>
      <c r="B15" s="176" t="s">
        <v>559</v>
      </c>
      <c r="C15" s="179" t="s">
        <v>612</v>
      </c>
      <c r="D15" s="180" t="s">
        <v>564</v>
      </c>
      <c r="E15" s="181">
        <v>90</v>
      </c>
      <c r="F15" s="2" t="s">
        <v>562</v>
      </c>
      <c r="G15" s="182">
        <v>95</v>
      </c>
      <c r="H15" s="183">
        <v>15</v>
      </c>
      <c r="I15" s="184">
        <v>15</v>
      </c>
      <c r="J15" s="185"/>
    </row>
    <row r="16" spans="1:256" ht="34.15" customHeight="1">
      <c r="A16" s="155"/>
      <c r="B16" s="186"/>
      <c r="C16" s="179" t="s">
        <v>560</v>
      </c>
      <c r="D16" s="180" t="s">
        <v>561</v>
      </c>
      <c r="E16" s="181">
        <v>100</v>
      </c>
      <c r="F16" s="2" t="s">
        <v>562</v>
      </c>
      <c r="G16" s="182">
        <v>100</v>
      </c>
      <c r="H16" s="183">
        <v>15</v>
      </c>
      <c r="I16" s="184">
        <v>15</v>
      </c>
      <c r="J16" s="185"/>
    </row>
    <row r="17" spans="1:10" ht="30" customHeight="1">
      <c r="A17" s="155"/>
      <c r="B17" s="176" t="s">
        <v>570</v>
      </c>
      <c r="C17" s="187" t="s">
        <v>613</v>
      </c>
      <c r="D17" s="180" t="s">
        <v>561</v>
      </c>
      <c r="E17" s="188" t="s">
        <v>614</v>
      </c>
      <c r="F17" s="2"/>
      <c r="G17" s="188" t="s">
        <v>614</v>
      </c>
      <c r="H17" s="183">
        <v>10</v>
      </c>
      <c r="I17" s="184">
        <v>10</v>
      </c>
      <c r="J17" s="185"/>
    </row>
    <row r="18" spans="1:10" ht="37.9" customHeight="1">
      <c r="A18" s="155"/>
      <c r="B18" s="186"/>
      <c r="C18" s="189" t="s">
        <v>615</v>
      </c>
      <c r="D18" s="180" t="s">
        <v>561</v>
      </c>
      <c r="E18" s="188" t="s">
        <v>614</v>
      </c>
      <c r="F18" s="2"/>
      <c r="G18" s="188" t="s">
        <v>614</v>
      </c>
      <c r="H18" s="183">
        <v>15</v>
      </c>
      <c r="I18" s="184">
        <v>15</v>
      </c>
      <c r="J18" s="185"/>
    </row>
    <row r="19" spans="1:10" ht="25.9" customHeight="1">
      <c r="A19" s="155"/>
      <c r="B19" s="186"/>
      <c r="C19" s="189" t="s">
        <v>571</v>
      </c>
      <c r="D19" s="180" t="s">
        <v>561</v>
      </c>
      <c r="E19" s="188" t="s">
        <v>614</v>
      </c>
      <c r="F19" s="2"/>
      <c r="G19" s="188" t="s">
        <v>614</v>
      </c>
      <c r="H19" s="190">
        <v>10</v>
      </c>
      <c r="I19" s="184">
        <v>10</v>
      </c>
      <c r="J19" s="185"/>
    </row>
    <row r="20" spans="1:10" ht="30" customHeight="1">
      <c r="A20" s="120" t="s">
        <v>616</v>
      </c>
      <c r="B20" s="120" t="s">
        <v>617</v>
      </c>
      <c r="C20" s="191" t="s">
        <v>579</v>
      </c>
      <c r="D20" s="180" t="s">
        <v>561</v>
      </c>
      <c r="E20" s="192" t="s">
        <v>580</v>
      </c>
      <c r="F20" s="2"/>
      <c r="G20" s="192" t="s">
        <v>580</v>
      </c>
      <c r="H20" s="183">
        <v>15</v>
      </c>
      <c r="I20" s="184">
        <v>15</v>
      </c>
      <c r="J20" s="185"/>
    </row>
    <row r="21" spans="1:10" ht="30" customHeight="1">
      <c r="A21" s="193" t="s">
        <v>587</v>
      </c>
      <c r="B21" s="194" t="s">
        <v>588</v>
      </c>
      <c r="C21" s="191" t="s">
        <v>618</v>
      </c>
      <c r="D21" s="180" t="s">
        <v>564</v>
      </c>
      <c r="E21" s="195" t="s">
        <v>619</v>
      </c>
      <c r="F21" s="2" t="s">
        <v>562</v>
      </c>
      <c r="G21" s="195" t="s">
        <v>619</v>
      </c>
      <c r="H21" s="196">
        <v>10</v>
      </c>
      <c r="I21" s="197">
        <v>10</v>
      </c>
      <c r="J21" s="198" t="s">
        <v>620</v>
      </c>
    </row>
    <row r="22" spans="1:10" ht="54" customHeight="1">
      <c r="A22" s="155" t="s">
        <v>621</v>
      </c>
      <c r="B22" s="155"/>
      <c r="C22" s="155"/>
      <c r="D22" s="199"/>
      <c r="E22" s="200"/>
      <c r="F22" s="200"/>
      <c r="G22" s="200"/>
      <c r="H22" s="200"/>
      <c r="I22" s="201"/>
      <c r="J22" s="202" t="s">
        <v>622</v>
      </c>
    </row>
    <row r="23" spans="1:10" ht="25.5" customHeight="1">
      <c r="A23" s="203" t="s">
        <v>623</v>
      </c>
      <c r="B23" s="203"/>
      <c r="C23" s="203"/>
      <c r="D23" s="203"/>
      <c r="E23" s="203"/>
      <c r="F23" s="203"/>
      <c r="G23" s="203"/>
      <c r="H23" s="165">
        <v>100</v>
      </c>
      <c r="I23" s="204">
        <f>SUM(I7,I15:I21)</f>
        <v>92.86</v>
      </c>
      <c r="J23" s="205" t="s">
        <v>624</v>
      </c>
    </row>
    <row r="24" spans="1:10" ht="16.899999999999999" customHeight="1"/>
    <row r="25" spans="1:10" ht="28.9" customHeight="1">
      <c r="A25" s="206" t="s">
        <v>591</v>
      </c>
      <c r="B25" s="207"/>
      <c r="C25" s="207"/>
      <c r="D25" s="207"/>
      <c r="E25" s="207"/>
      <c r="F25" s="207"/>
      <c r="G25" s="207"/>
      <c r="H25" s="207"/>
      <c r="I25" s="207"/>
      <c r="J25" s="208"/>
    </row>
    <row r="26" spans="1:10" ht="27" customHeight="1">
      <c r="A26" s="209" t="s">
        <v>625</v>
      </c>
      <c r="B26" s="209"/>
      <c r="C26" s="209"/>
      <c r="D26" s="209"/>
      <c r="E26" s="209"/>
      <c r="F26" s="209"/>
      <c r="G26" s="210"/>
      <c r="H26" s="210"/>
      <c r="I26" s="209"/>
      <c r="J26" s="209"/>
    </row>
    <row r="27" spans="1:10" ht="19.149999999999999" customHeight="1">
      <c r="A27" s="209" t="s">
        <v>626</v>
      </c>
      <c r="B27" s="209"/>
      <c r="C27" s="209"/>
      <c r="D27" s="209"/>
      <c r="E27" s="209"/>
      <c r="F27" s="209"/>
      <c r="G27" s="210"/>
      <c r="H27" s="210"/>
      <c r="I27" s="209"/>
      <c r="J27" s="209"/>
    </row>
    <row r="28" spans="1:10" ht="18" customHeight="1">
      <c r="A28" s="209" t="s">
        <v>627</v>
      </c>
      <c r="B28" s="209"/>
      <c r="C28" s="209"/>
      <c r="D28" s="209"/>
      <c r="E28" s="209"/>
      <c r="F28" s="209"/>
      <c r="G28" s="210"/>
      <c r="H28" s="210"/>
      <c r="I28" s="209"/>
      <c r="J28" s="209"/>
    </row>
    <row r="29" spans="1:10" ht="18" customHeight="1">
      <c r="A29" s="209" t="s">
        <v>628</v>
      </c>
      <c r="B29" s="209"/>
      <c r="C29" s="209"/>
      <c r="D29" s="209"/>
      <c r="E29" s="209"/>
      <c r="F29" s="209"/>
      <c r="G29" s="210"/>
      <c r="H29" s="210"/>
      <c r="I29" s="209"/>
      <c r="J29" s="209"/>
    </row>
    <row r="30" spans="1:10" ht="18" customHeight="1">
      <c r="A30" s="209" t="s">
        <v>629</v>
      </c>
      <c r="B30" s="209"/>
      <c r="C30" s="209"/>
      <c r="D30" s="209"/>
      <c r="E30" s="209"/>
      <c r="F30" s="209"/>
      <c r="G30" s="210"/>
      <c r="H30" s="210"/>
      <c r="I30" s="209"/>
      <c r="J30" s="209"/>
    </row>
    <row r="31" spans="1:10" ht="24" customHeight="1">
      <c r="A31" s="209" t="s">
        <v>630</v>
      </c>
      <c r="B31" s="209"/>
      <c r="C31" s="209"/>
      <c r="D31" s="209"/>
      <c r="E31" s="209"/>
      <c r="F31" s="209"/>
      <c r="G31" s="210"/>
      <c r="H31" s="210"/>
      <c r="I31" s="209"/>
      <c r="J31" s="209"/>
    </row>
    <row r="32" spans="1:10" ht="24" customHeight="1">
      <c r="A32" s="209" t="s">
        <v>631</v>
      </c>
      <c r="B32" s="209"/>
      <c r="C32" s="209"/>
      <c r="D32" s="209"/>
      <c r="E32" s="209"/>
      <c r="F32" s="209"/>
      <c r="G32" s="210"/>
      <c r="H32" s="210"/>
      <c r="I32" s="209"/>
      <c r="J32" s="209"/>
    </row>
    <row r="33" spans="1:10" ht="24" customHeight="1">
      <c r="A33" s="209" t="s">
        <v>632</v>
      </c>
      <c r="B33" s="209"/>
      <c r="C33" s="209"/>
      <c r="D33" s="209"/>
      <c r="E33" s="209"/>
      <c r="F33" s="209"/>
      <c r="G33" s="210"/>
      <c r="H33" s="210"/>
      <c r="I33" s="209"/>
      <c r="J33" s="209"/>
    </row>
    <row r="34" spans="1:10">
      <c r="G34" s="150"/>
    </row>
    <row r="35" spans="1:10" ht="22.5">
      <c r="A35" s="152"/>
      <c r="B35" s="152"/>
      <c r="C35" s="152"/>
      <c r="D35" s="152"/>
      <c r="E35" s="152"/>
      <c r="F35" s="152"/>
      <c r="G35" s="152"/>
      <c r="H35" s="152"/>
      <c r="I35" s="152"/>
      <c r="J35" s="152"/>
    </row>
    <row r="36" spans="1:10" ht="22.5">
      <c r="A36" s="153"/>
      <c r="B36" s="153"/>
      <c r="C36" s="153"/>
      <c r="D36" s="153"/>
      <c r="E36" s="153"/>
      <c r="F36" s="153"/>
      <c r="G36" s="153"/>
      <c r="H36" s="153"/>
      <c r="I36" s="153"/>
      <c r="J36" s="29" t="s">
        <v>211</v>
      </c>
    </row>
  </sheetData>
  <mergeCells count="38">
    <mergeCell ref="A6:B10"/>
    <mergeCell ref="A33:J33"/>
    <mergeCell ref="A35:J35"/>
    <mergeCell ref="A11:A12"/>
    <mergeCell ref="A15:A19"/>
    <mergeCell ref="B15:B16"/>
    <mergeCell ref="B17:B19"/>
    <mergeCell ref="G13:G14"/>
    <mergeCell ref="H13:H14"/>
    <mergeCell ref="I13:I14"/>
    <mergeCell ref="J13:J14"/>
    <mergeCell ref="A28:J28"/>
    <mergeCell ref="A29:J29"/>
    <mergeCell ref="A30:J30"/>
    <mergeCell ref="A31:J31"/>
    <mergeCell ref="A32:J32"/>
    <mergeCell ref="A22:C22"/>
    <mergeCell ref="D22:I22"/>
    <mergeCell ref="A23:G23"/>
    <mergeCell ref="A26:J26"/>
    <mergeCell ref="A27:J27"/>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8" type="noConversion"/>
  <dataValidations count="2">
    <dataValidation type="list" allowBlank="1" showInputMessage="1" sqref="D15 D16 D17 D18 D19">
      <formula1>"＝,＞,＜,≥,≤"</formula1>
    </dataValidation>
    <dataValidation type="list" allowBlank="1" showInputMessage="1" sqref="J23">
      <formula1>"优,良,中,差"</formula1>
    </dataValidation>
  </dataValidations>
  <printOptions horizontalCentered="1"/>
  <pageMargins left="0.70833333333333304" right="0.70833333333333304" top="0.75138888888888899" bottom="0.75138888888888899" header="0.31041666666666701" footer="0.31041666666666701"/>
  <pageSetup paperSize="9" scale="7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zoomScaleNormal="100" workbookViewId="0">
      <pane ySplit="2" topLeftCell="A3" activePane="bottomLeft" state="frozen"/>
      <selection pane="bottomLeft" activeCell="F9" sqref="F9"/>
    </sheetView>
  </sheetViews>
  <sheetFormatPr defaultColWidth="9" defaultRowHeight="13.5"/>
  <cols>
    <col min="1" max="2" width="11.125" style="150" customWidth="1"/>
    <col min="3" max="3" width="18" style="150" customWidth="1"/>
    <col min="4" max="5" width="11.375" style="150" customWidth="1"/>
    <col min="6" max="6" width="11.25" style="150" customWidth="1"/>
    <col min="7" max="7" width="10" style="151" customWidth="1"/>
    <col min="8" max="8" width="9" style="151"/>
    <col min="9" max="9" width="8.5" style="150" customWidth="1"/>
    <col min="10" max="10" width="11.5" style="150" customWidth="1"/>
    <col min="11" max="16384" width="9" style="150"/>
  </cols>
  <sheetData>
    <row r="1" spans="1:10">
      <c r="A1" s="150" t="s">
        <v>592</v>
      </c>
    </row>
    <row r="2" spans="1:10" ht="25.9" customHeight="1">
      <c r="A2" s="152" t="s">
        <v>593</v>
      </c>
      <c r="B2" s="152"/>
      <c r="C2" s="152"/>
      <c r="D2" s="152"/>
      <c r="E2" s="152"/>
      <c r="F2" s="152"/>
      <c r="G2" s="152"/>
      <c r="H2" s="152"/>
      <c r="I2" s="152"/>
      <c r="J2" s="152"/>
    </row>
    <row r="3" spans="1:10" ht="22.5">
      <c r="A3" s="153"/>
      <c r="B3" s="153"/>
      <c r="C3" s="153"/>
      <c r="D3" s="153"/>
      <c r="E3" s="153"/>
      <c r="F3" s="153"/>
      <c r="G3" s="153"/>
      <c r="H3" s="153"/>
      <c r="I3" s="153"/>
      <c r="J3" s="29" t="s">
        <v>211</v>
      </c>
    </row>
    <row r="4" spans="1:10">
      <c r="A4" s="155" t="s">
        <v>594</v>
      </c>
      <c r="B4" s="155"/>
      <c r="C4" s="156" t="s">
        <v>633</v>
      </c>
      <c r="D4" s="157"/>
      <c r="E4" s="157"/>
      <c r="F4" s="157"/>
      <c r="G4" s="157"/>
      <c r="H4" s="158"/>
      <c r="I4" s="157"/>
      <c r="J4" s="157"/>
    </row>
    <row r="5" spans="1:10">
      <c r="A5" s="155" t="s">
        <v>596</v>
      </c>
      <c r="B5" s="155"/>
      <c r="C5" s="159" t="s">
        <v>529</v>
      </c>
      <c r="D5" s="160"/>
      <c r="E5" s="160"/>
      <c r="F5" s="120" t="s">
        <v>597</v>
      </c>
      <c r="G5" s="161" t="s">
        <v>529</v>
      </c>
      <c r="H5" s="161"/>
      <c r="I5" s="161"/>
      <c r="J5" s="161"/>
    </row>
    <row r="6" spans="1:10">
      <c r="A6" s="155" t="s">
        <v>598</v>
      </c>
      <c r="B6" s="155"/>
      <c r="C6" s="120"/>
      <c r="D6" s="120" t="s">
        <v>532</v>
      </c>
      <c r="E6" s="120" t="s">
        <v>441</v>
      </c>
      <c r="F6" s="120" t="s">
        <v>599</v>
      </c>
      <c r="G6" s="120" t="s">
        <v>600</v>
      </c>
      <c r="H6" s="120" t="s">
        <v>601</v>
      </c>
      <c r="I6" s="155" t="s">
        <v>602</v>
      </c>
      <c r="J6" s="155"/>
    </row>
    <row r="7" spans="1:10">
      <c r="A7" s="155"/>
      <c r="B7" s="155"/>
      <c r="C7" s="163" t="s">
        <v>541</v>
      </c>
      <c r="D7" s="164">
        <f t="shared" ref="D7:F7" si="0">SUM(D8:D10)</f>
        <v>0</v>
      </c>
      <c r="E7" s="164">
        <f t="shared" si="0"/>
        <v>133400</v>
      </c>
      <c r="F7" s="164">
        <f t="shared" si="0"/>
        <v>133400</v>
      </c>
      <c r="G7" s="165">
        <v>10</v>
      </c>
      <c r="H7" s="166" t="str">
        <f t="shared" ref="H7:H10" si="1">IF(E7&gt;0,ROUND(F7/E7,3)*100&amp;"%","—")</f>
        <v>100%</v>
      </c>
      <c r="I7" s="167">
        <v>10</v>
      </c>
      <c r="J7" s="167"/>
    </row>
    <row r="8" spans="1:10" ht="24">
      <c r="A8" s="155"/>
      <c r="B8" s="155"/>
      <c r="C8" s="163" t="s">
        <v>603</v>
      </c>
      <c r="D8" s="168">
        <v>0</v>
      </c>
      <c r="E8" s="168">
        <v>0</v>
      </c>
      <c r="F8" s="168">
        <v>0</v>
      </c>
      <c r="G8" s="120" t="s">
        <v>445</v>
      </c>
      <c r="H8" s="169" t="str">
        <f t="shared" si="1"/>
        <v>—</v>
      </c>
      <c r="I8" s="167" t="s">
        <v>445</v>
      </c>
      <c r="J8" s="167"/>
    </row>
    <row r="9" spans="1:10" ht="24">
      <c r="A9" s="155"/>
      <c r="B9" s="155"/>
      <c r="C9" s="163" t="s">
        <v>604</v>
      </c>
      <c r="D9" s="168">
        <v>0</v>
      </c>
      <c r="E9" s="168">
        <v>133400</v>
      </c>
      <c r="F9" s="168">
        <v>133400</v>
      </c>
      <c r="G9" s="120" t="s">
        <v>445</v>
      </c>
      <c r="H9" s="169" t="str">
        <f t="shared" si="1"/>
        <v>100%</v>
      </c>
      <c r="I9" s="167" t="s">
        <v>445</v>
      </c>
      <c r="J9" s="167"/>
    </row>
    <row r="10" spans="1:10">
      <c r="A10" s="155"/>
      <c r="B10" s="155"/>
      <c r="C10" s="163" t="s">
        <v>605</v>
      </c>
      <c r="D10" s="168">
        <v>0</v>
      </c>
      <c r="E10" s="168">
        <v>0</v>
      </c>
      <c r="F10" s="168">
        <v>0</v>
      </c>
      <c r="G10" s="120" t="s">
        <v>445</v>
      </c>
      <c r="H10" s="169" t="str">
        <f t="shared" si="1"/>
        <v>—</v>
      </c>
      <c r="I10" s="167" t="s">
        <v>445</v>
      </c>
      <c r="J10" s="167"/>
    </row>
    <row r="11" spans="1:10">
      <c r="A11" s="155" t="s">
        <v>606</v>
      </c>
      <c r="B11" s="155" t="s">
        <v>607</v>
      </c>
      <c r="C11" s="155"/>
      <c r="D11" s="155"/>
      <c r="E11" s="155"/>
      <c r="F11" s="167" t="s">
        <v>608</v>
      </c>
      <c r="G11" s="167"/>
      <c r="H11" s="167"/>
      <c r="I11" s="167"/>
      <c r="J11" s="167"/>
    </row>
    <row r="12" spans="1:10">
      <c r="A12" s="155"/>
      <c r="B12" s="170" t="s">
        <v>609</v>
      </c>
      <c r="C12" s="171"/>
      <c r="D12" s="171"/>
      <c r="E12" s="172"/>
      <c r="F12" s="167" t="s">
        <v>610</v>
      </c>
      <c r="G12" s="167"/>
      <c r="H12" s="167"/>
      <c r="I12" s="167"/>
      <c r="J12" s="167"/>
    </row>
    <row r="13" spans="1:10">
      <c r="A13" s="173" t="s">
        <v>549</v>
      </c>
      <c r="B13" s="174"/>
      <c r="C13" s="175"/>
      <c r="D13" s="173" t="s">
        <v>611</v>
      </c>
      <c r="E13" s="174"/>
      <c r="F13" s="175"/>
      <c r="G13" s="176" t="s">
        <v>553</v>
      </c>
      <c r="H13" s="176" t="s">
        <v>682</v>
      </c>
      <c r="I13" s="176" t="s">
        <v>602</v>
      </c>
      <c r="J13" s="176" t="s">
        <v>554</v>
      </c>
    </row>
    <row r="14" spans="1:10">
      <c r="A14" s="177" t="s">
        <v>555</v>
      </c>
      <c r="B14" s="120" t="s">
        <v>556</v>
      </c>
      <c r="C14" s="120" t="s">
        <v>557</v>
      </c>
      <c r="D14" s="120" t="s">
        <v>550</v>
      </c>
      <c r="E14" s="120" t="s">
        <v>551</v>
      </c>
      <c r="F14" s="120" t="s">
        <v>552</v>
      </c>
      <c r="G14" s="178"/>
      <c r="H14" s="178"/>
      <c r="I14" s="178"/>
      <c r="J14" s="178"/>
    </row>
    <row r="15" spans="1:10">
      <c r="A15" s="155" t="s">
        <v>558</v>
      </c>
      <c r="B15" s="176" t="s">
        <v>559</v>
      </c>
      <c r="C15" s="179" t="s">
        <v>568</v>
      </c>
      <c r="D15" s="180" t="s">
        <v>561</v>
      </c>
      <c r="E15" s="181">
        <v>295</v>
      </c>
      <c r="F15" s="183" t="s">
        <v>569</v>
      </c>
      <c r="G15" s="182">
        <v>323</v>
      </c>
      <c r="H15" s="183">
        <v>15</v>
      </c>
      <c r="I15" s="184">
        <v>15</v>
      </c>
      <c r="J15" s="185"/>
    </row>
    <row r="16" spans="1:10" ht="27">
      <c r="A16" s="155"/>
      <c r="B16" s="186"/>
      <c r="C16" s="179" t="s">
        <v>560</v>
      </c>
      <c r="D16" s="180" t="s">
        <v>561</v>
      </c>
      <c r="E16" s="181">
        <v>100</v>
      </c>
      <c r="F16" s="2" t="s">
        <v>562</v>
      </c>
      <c r="G16" s="182">
        <v>100</v>
      </c>
      <c r="H16" s="183">
        <v>15</v>
      </c>
      <c r="I16" s="184">
        <v>15</v>
      </c>
      <c r="J16" s="185"/>
    </row>
    <row r="17" spans="1:10" ht="71.25">
      <c r="A17" s="155"/>
      <c r="B17" s="176" t="s">
        <v>570</v>
      </c>
      <c r="C17" s="191" t="s">
        <v>634</v>
      </c>
      <c r="D17" s="180" t="s">
        <v>561</v>
      </c>
      <c r="E17" s="211" t="s">
        <v>634</v>
      </c>
      <c r="F17" s="2" t="s">
        <v>562</v>
      </c>
      <c r="G17" s="182">
        <v>100</v>
      </c>
      <c r="H17" s="183">
        <v>10</v>
      </c>
      <c r="I17" s="184">
        <v>10</v>
      </c>
      <c r="J17" s="185"/>
    </row>
    <row r="18" spans="1:10" ht="15">
      <c r="A18" s="155"/>
      <c r="B18" s="186"/>
      <c r="C18" s="189" t="s">
        <v>573</v>
      </c>
      <c r="D18" s="180" t="s">
        <v>564</v>
      </c>
      <c r="E18" s="181">
        <v>95</v>
      </c>
      <c r="F18" s="2" t="s">
        <v>562</v>
      </c>
      <c r="G18" s="182">
        <v>99.62</v>
      </c>
      <c r="H18" s="183">
        <v>15</v>
      </c>
      <c r="I18" s="184">
        <v>15</v>
      </c>
      <c r="J18" s="185"/>
    </row>
    <row r="19" spans="1:10" ht="15">
      <c r="A19" s="155"/>
      <c r="B19" s="186"/>
      <c r="C19" s="189" t="s">
        <v>571</v>
      </c>
      <c r="D19" s="180" t="s">
        <v>561</v>
      </c>
      <c r="E19" s="188" t="s">
        <v>614</v>
      </c>
      <c r="F19" s="2"/>
      <c r="G19" s="188" t="s">
        <v>614</v>
      </c>
      <c r="H19" s="190">
        <v>15</v>
      </c>
      <c r="I19" s="184">
        <v>10</v>
      </c>
      <c r="J19" s="185"/>
    </row>
    <row r="20" spans="1:10" ht="24">
      <c r="A20" s="120" t="s">
        <v>616</v>
      </c>
      <c r="B20" s="120" t="s">
        <v>617</v>
      </c>
      <c r="C20" s="191" t="s">
        <v>581</v>
      </c>
      <c r="D20" s="180" t="s">
        <v>561</v>
      </c>
      <c r="E20" s="212" t="s">
        <v>635</v>
      </c>
      <c r="F20" s="2"/>
      <c r="G20" s="212" t="s">
        <v>635</v>
      </c>
      <c r="H20" s="183">
        <v>10</v>
      </c>
      <c r="I20" s="184">
        <v>10</v>
      </c>
      <c r="J20" s="185"/>
    </row>
    <row r="21" spans="1:10" ht="27">
      <c r="A21" s="193" t="s">
        <v>587</v>
      </c>
      <c r="B21" s="194" t="s">
        <v>588</v>
      </c>
      <c r="C21" s="191" t="s">
        <v>618</v>
      </c>
      <c r="D21" s="180" t="s">
        <v>564</v>
      </c>
      <c r="E21" s="195" t="s">
        <v>619</v>
      </c>
      <c r="F21" s="2" t="s">
        <v>562</v>
      </c>
      <c r="G21" s="195" t="s">
        <v>619</v>
      </c>
      <c r="H21" s="196">
        <v>10</v>
      </c>
      <c r="I21" s="197">
        <v>10</v>
      </c>
      <c r="J21" s="198" t="s">
        <v>620</v>
      </c>
    </row>
    <row r="22" spans="1:10">
      <c r="A22" s="155" t="s">
        <v>621</v>
      </c>
      <c r="B22" s="155"/>
      <c r="C22" s="155"/>
      <c r="D22" s="199"/>
      <c r="E22" s="200"/>
      <c r="F22" s="200"/>
      <c r="G22" s="200"/>
      <c r="H22" s="200"/>
      <c r="I22" s="201"/>
      <c r="J22" s="202" t="s">
        <v>622</v>
      </c>
    </row>
    <row r="23" spans="1:10">
      <c r="A23" s="203" t="s">
        <v>623</v>
      </c>
      <c r="B23" s="203"/>
      <c r="C23" s="203"/>
      <c r="D23" s="203"/>
      <c r="E23" s="203"/>
      <c r="F23" s="203"/>
      <c r="G23" s="203"/>
      <c r="H23" s="165">
        <v>100</v>
      </c>
      <c r="I23" s="204">
        <f>SUM(I7,I15:I21)</f>
        <v>95</v>
      </c>
      <c r="J23" s="205" t="s">
        <v>624</v>
      </c>
    </row>
    <row r="24" spans="1:10">
      <c r="G24" s="150"/>
    </row>
    <row r="25" spans="1:10">
      <c r="A25" s="206" t="s">
        <v>591</v>
      </c>
      <c r="B25" s="207"/>
      <c r="C25" s="207"/>
      <c r="D25" s="207"/>
      <c r="E25" s="207"/>
      <c r="F25" s="207"/>
      <c r="G25" s="207"/>
      <c r="H25" s="207"/>
      <c r="I25" s="207"/>
      <c r="J25" s="208"/>
    </row>
    <row r="26" spans="1:10">
      <c r="A26" s="209" t="s">
        <v>625</v>
      </c>
      <c r="B26" s="209"/>
      <c r="C26" s="209"/>
      <c r="D26" s="209"/>
      <c r="E26" s="209"/>
      <c r="F26" s="209"/>
      <c r="G26" s="209"/>
      <c r="H26" s="210"/>
      <c r="I26" s="209"/>
      <c r="J26" s="209"/>
    </row>
    <row r="27" spans="1:10">
      <c r="A27" s="209" t="s">
        <v>626</v>
      </c>
      <c r="B27" s="209"/>
      <c r="C27" s="209"/>
      <c r="D27" s="209"/>
      <c r="E27" s="209"/>
      <c r="F27" s="209"/>
      <c r="G27" s="209"/>
      <c r="H27" s="210"/>
      <c r="I27" s="209"/>
      <c r="J27" s="209"/>
    </row>
    <row r="28" spans="1:10">
      <c r="A28" s="209" t="s">
        <v>627</v>
      </c>
      <c r="B28" s="209"/>
      <c r="C28" s="209"/>
      <c r="D28" s="209"/>
      <c r="E28" s="209"/>
      <c r="F28" s="209"/>
      <c r="G28" s="209"/>
      <c r="H28" s="210"/>
      <c r="I28" s="209"/>
      <c r="J28" s="209"/>
    </row>
    <row r="29" spans="1:10">
      <c r="A29" s="209" t="s">
        <v>628</v>
      </c>
      <c r="B29" s="209"/>
      <c r="C29" s="209"/>
      <c r="D29" s="209"/>
      <c r="E29" s="209"/>
      <c r="F29" s="209"/>
      <c r="G29" s="209"/>
      <c r="H29" s="210"/>
      <c r="I29" s="209"/>
      <c r="J29" s="209"/>
    </row>
    <row r="30" spans="1:10">
      <c r="A30" s="209" t="s">
        <v>629</v>
      </c>
      <c r="B30" s="209"/>
      <c r="C30" s="209"/>
      <c r="D30" s="209"/>
      <c r="E30" s="209"/>
      <c r="F30" s="209"/>
      <c r="G30" s="209"/>
      <c r="H30" s="210"/>
      <c r="I30" s="209"/>
      <c r="J30" s="209"/>
    </row>
    <row r="31" spans="1:10">
      <c r="A31" s="209" t="s">
        <v>630</v>
      </c>
      <c r="B31" s="209"/>
      <c r="C31" s="209"/>
      <c r="D31" s="209"/>
      <c r="E31" s="209"/>
      <c r="F31" s="209"/>
      <c r="G31" s="209"/>
      <c r="H31" s="210"/>
      <c r="I31" s="209"/>
      <c r="J31" s="209"/>
    </row>
    <row r="32" spans="1:10">
      <c r="A32" s="209" t="s">
        <v>631</v>
      </c>
      <c r="B32" s="209"/>
      <c r="C32" s="209"/>
      <c r="D32" s="209"/>
      <c r="E32" s="209"/>
      <c r="F32" s="209"/>
      <c r="G32" s="209"/>
      <c r="H32" s="210"/>
      <c r="I32" s="209"/>
      <c r="J32" s="209"/>
    </row>
    <row r="33" spans="1:10">
      <c r="A33" s="209" t="s">
        <v>632</v>
      </c>
      <c r="B33" s="209"/>
      <c r="C33" s="209"/>
      <c r="D33" s="209"/>
      <c r="E33" s="209"/>
      <c r="F33" s="209"/>
      <c r="G33" s="209"/>
      <c r="H33" s="210"/>
      <c r="I33" s="209"/>
      <c r="J33" s="209"/>
    </row>
    <row r="34" spans="1:10" ht="14.25">
      <c r="A34" s="213"/>
      <c r="B34" s="213"/>
      <c r="C34" s="213"/>
      <c r="D34" s="213"/>
      <c r="E34" s="213"/>
      <c r="F34" s="213"/>
      <c r="G34" s="213"/>
      <c r="H34" s="214"/>
      <c r="I34" s="213"/>
      <c r="J34" s="213"/>
    </row>
  </sheetData>
  <mergeCells count="38">
    <mergeCell ref="A6:B10"/>
    <mergeCell ref="A33:J33"/>
    <mergeCell ref="A34:J34"/>
    <mergeCell ref="A11:A12"/>
    <mergeCell ref="A15:A19"/>
    <mergeCell ref="B15:B16"/>
    <mergeCell ref="B17:B19"/>
    <mergeCell ref="G13:G14"/>
    <mergeCell ref="H13:H14"/>
    <mergeCell ref="I13:I14"/>
    <mergeCell ref="J13:J14"/>
    <mergeCell ref="A28:J28"/>
    <mergeCell ref="A29:J29"/>
    <mergeCell ref="A30:J30"/>
    <mergeCell ref="A31:J31"/>
    <mergeCell ref="A32:J32"/>
    <mergeCell ref="A22:C22"/>
    <mergeCell ref="D22:I22"/>
    <mergeCell ref="A23:G23"/>
    <mergeCell ref="A26:J26"/>
    <mergeCell ref="A27:J27"/>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8" type="noConversion"/>
  <dataValidations count="2">
    <dataValidation type="list" allowBlank="1" showInputMessage="1" sqref="D15 D16 D17 D18 D19">
      <formula1>"＝,＞,＜,≥,≤"</formula1>
    </dataValidation>
    <dataValidation type="list" allowBlank="1" showInputMessage="1" sqref="J23">
      <formula1>"优,良,中,差"</formula1>
    </dataValidation>
  </dataValidations>
  <printOptions horizontalCentered="1"/>
  <pageMargins left="0.70833333333333304" right="0.70833333333333304" top="0.75138888888888899" bottom="0.75138888888888899" header="0.31041666666666701" footer="0.31041666666666701"/>
  <pageSetup paperSize="9" scale="7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8"/>
  <sheetViews>
    <sheetView view="pageBreakPreview" zoomScaleNormal="100" workbookViewId="0">
      <pane ySplit="4" topLeftCell="A5" activePane="bottomLeft" state="frozen"/>
      <selection pane="bottomLeft" activeCell="A36" sqref="A36:J36"/>
    </sheetView>
  </sheetViews>
  <sheetFormatPr defaultColWidth="9" defaultRowHeight="13.5"/>
  <cols>
    <col min="1" max="2" width="11.125" style="215" customWidth="1"/>
    <col min="3" max="3" width="37.75" style="215" customWidth="1"/>
    <col min="4" max="4" width="11.375" style="215" customWidth="1"/>
    <col min="5" max="5" width="23.25" style="215" customWidth="1"/>
    <col min="6" max="6" width="11.25" style="215" customWidth="1"/>
    <col min="7" max="7" width="15.375" style="215" customWidth="1"/>
    <col min="8" max="8" width="9" style="215"/>
    <col min="9" max="9" width="8.5" style="215" customWidth="1"/>
    <col min="10" max="10" width="29.75" style="215" customWidth="1"/>
    <col min="11" max="16384" width="9" style="215"/>
  </cols>
  <sheetData>
    <row r="1" spans="1:256">
      <c r="A1" s="150" t="s">
        <v>592</v>
      </c>
    </row>
    <row r="2" spans="1:256" ht="25.9" customHeight="1">
      <c r="A2" s="216" t="s">
        <v>593</v>
      </c>
      <c r="B2" s="216"/>
      <c r="C2" s="216"/>
      <c r="D2" s="216"/>
      <c r="E2" s="216"/>
      <c r="F2" s="216"/>
      <c r="G2" s="216"/>
      <c r="H2" s="216"/>
      <c r="I2" s="216"/>
      <c r="J2" s="216"/>
    </row>
    <row r="3" spans="1:256" s="218" customFormat="1" ht="13.15" customHeight="1">
      <c r="A3" s="217"/>
      <c r="B3" s="217"/>
      <c r="C3" s="217"/>
      <c r="D3" s="217"/>
      <c r="E3" s="217"/>
      <c r="F3" s="217"/>
      <c r="G3" s="217"/>
      <c r="H3" s="217"/>
      <c r="I3" s="217"/>
      <c r="J3" s="29" t="s">
        <v>211</v>
      </c>
    </row>
    <row r="4" spans="1:256" s="1" customFormat="1" ht="18" customHeight="1">
      <c r="A4" s="155" t="s">
        <v>594</v>
      </c>
      <c r="B4" s="155"/>
      <c r="C4" s="161" t="s">
        <v>636</v>
      </c>
      <c r="D4" s="161"/>
      <c r="E4" s="161"/>
      <c r="F4" s="161"/>
      <c r="G4" s="161"/>
      <c r="H4" s="161"/>
      <c r="I4" s="161"/>
      <c r="J4" s="161"/>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215"/>
      <c r="BE4" s="215"/>
      <c r="BF4" s="215"/>
      <c r="BG4" s="215"/>
      <c r="BH4" s="215"/>
      <c r="BI4" s="215"/>
      <c r="BJ4" s="215"/>
      <c r="BK4" s="215"/>
      <c r="BL4" s="215"/>
      <c r="BM4" s="215"/>
      <c r="BN4" s="215"/>
      <c r="BO4" s="215"/>
      <c r="BP4" s="215"/>
      <c r="BQ4" s="215"/>
      <c r="BR4" s="215"/>
      <c r="BS4" s="215"/>
      <c r="BT4" s="215"/>
      <c r="BU4" s="215"/>
      <c r="BV4" s="215"/>
      <c r="BW4" s="215"/>
      <c r="BX4" s="215"/>
      <c r="BY4" s="215"/>
      <c r="BZ4" s="215"/>
      <c r="CA4" s="215"/>
      <c r="CB4" s="215"/>
      <c r="CC4" s="215"/>
      <c r="CD4" s="215"/>
      <c r="CE4" s="215"/>
      <c r="CF4" s="215"/>
      <c r="CG4" s="215"/>
      <c r="CH4" s="215"/>
      <c r="CI4" s="215"/>
      <c r="CJ4" s="215"/>
      <c r="CK4" s="215"/>
      <c r="CL4" s="215"/>
      <c r="CM4" s="215"/>
      <c r="CN4" s="215"/>
      <c r="CO4" s="215"/>
      <c r="CP4" s="215"/>
      <c r="CQ4" s="215"/>
      <c r="CR4" s="215"/>
      <c r="CS4" s="215"/>
      <c r="CT4" s="215"/>
      <c r="CU4" s="215"/>
      <c r="CV4" s="215"/>
      <c r="CW4" s="215"/>
      <c r="CX4" s="215"/>
      <c r="CY4" s="215"/>
      <c r="CZ4" s="215"/>
      <c r="DA4" s="215"/>
      <c r="DB4" s="215"/>
      <c r="DC4" s="215"/>
      <c r="DD4" s="215"/>
      <c r="DE4" s="215"/>
      <c r="DF4" s="215"/>
      <c r="DG4" s="215"/>
      <c r="DH4" s="215"/>
      <c r="DI4" s="215"/>
      <c r="DJ4" s="215"/>
      <c r="DK4" s="215"/>
      <c r="DL4" s="215"/>
      <c r="DM4" s="215"/>
      <c r="DN4" s="215"/>
      <c r="DO4" s="215"/>
      <c r="DP4" s="215"/>
      <c r="DQ4" s="215"/>
      <c r="DR4" s="215"/>
      <c r="DS4" s="215"/>
      <c r="DT4" s="215"/>
      <c r="DU4" s="215"/>
      <c r="DV4" s="215"/>
      <c r="DW4" s="215"/>
      <c r="DX4" s="215"/>
      <c r="DY4" s="215"/>
      <c r="DZ4" s="215"/>
      <c r="EA4" s="215"/>
      <c r="EB4" s="215"/>
      <c r="EC4" s="215"/>
      <c r="ED4" s="215"/>
      <c r="EE4" s="215"/>
      <c r="EF4" s="215"/>
      <c r="EG4" s="215"/>
      <c r="EH4" s="215"/>
      <c r="EI4" s="215"/>
      <c r="EJ4" s="215"/>
      <c r="EK4" s="215"/>
      <c r="EL4" s="215"/>
      <c r="EM4" s="215"/>
      <c r="EN4" s="215"/>
      <c r="EO4" s="215"/>
      <c r="EP4" s="215"/>
      <c r="EQ4" s="215"/>
      <c r="ER4" s="215"/>
      <c r="ES4" s="215"/>
      <c r="ET4" s="215"/>
      <c r="EU4" s="215"/>
      <c r="EV4" s="215"/>
      <c r="EW4" s="215"/>
      <c r="EX4" s="215"/>
      <c r="EY4" s="215"/>
      <c r="EZ4" s="215"/>
      <c r="FA4" s="215"/>
      <c r="FB4" s="215"/>
      <c r="FC4" s="215"/>
      <c r="FD4" s="215"/>
      <c r="FE4" s="215"/>
      <c r="FF4" s="215"/>
      <c r="FG4" s="215"/>
      <c r="FH4" s="215"/>
      <c r="FI4" s="215"/>
      <c r="FJ4" s="215"/>
      <c r="FK4" s="215"/>
      <c r="FL4" s="215"/>
      <c r="FM4" s="215"/>
      <c r="FN4" s="215"/>
      <c r="FO4" s="215"/>
      <c r="FP4" s="215"/>
      <c r="FQ4" s="215"/>
      <c r="FR4" s="215"/>
      <c r="FS4" s="215"/>
      <c r="FT4" s="215"/>
      <c r="FU4" s="215"/>
      <c r="FV4" s="215"/>
      <c r="FW4" s="215"/>
      <c r="FX4" s="215"/>
      <c r="FY4" s="215"/>
      <c r="FZ4" s="215"/>
      <c r="GA4" s="215"/>
      <c r="GB4" s="215"/>
      <c r="GC4" s="215"/>
      <c r="GD4" s="215"/>
      <c r="GE4" s="215"/>
      <c r="GF4" s="215"/>
      <c r="GG4" s="215"/>
      <c r="GH4" s="215"/>
      <c r="GI4" s="215"/>
      <c r="GJ4" s="215"/>
      <c r="GK4" s="215"/>
      <c r="GL4" s="215"/>
      <c r="GM4" s="215"/>
      <c r="GN4" s="215"/>
      <c r="GO4" s="215"/>
      <c r="GP4" s="215"/>
      <c r="GQ4" s="215"/>
      <c r="GR4" s="215"/>
      <c r="GS4" s="215"/>
      <c r="GT4" s="215"/>
      <c r="GU4" s="215"/>
      <c r="GV4" s="215"/>
      <c r="GW4" s="215"/>
      <c r="GX4" s="215"/>
      <c r="GY4" s="215"/>
      <c r="GZ4" s="215"/>
      <c r="HA4" s="215"/>
      <c r="HB4" s="215"/>
      <c r="HC4" s="215"/>
      <c r="HD4" s="215"/>
      <c r="HE4" s="215"/>
      <c r="HF4" s="215"/>
      <c r="HG4" s="215"/>
      <c r="HH4" s="215"/>
      <c r="HI4" s="215"/>
      <c r="HJ4" s="215"/>
      <c r="HK4" s="215"/>
      <c r="HL4" s="215"/>
      <c r="HM4" s="215"/>
      <c r="HN4" s="215"/>
      <c r="HO4" s="215"/>
      <c r="HP4" s="215"/>
      <c r="HQ4" s="215"/>
      <c r="HR4" s="215"/>
      <c r="HS4" s="215"/>
      <c r="HT4" s="215"/>
      <c r="HU4" s="215"/>
      <c r="HV4" s="215"/>
      <c r="HW4" s="215"/>
      <c r="HX4" s="215"/>
      <c r="HY4" s="215"/>
      <c r="HZ4" s="215"/>
      <c r="IA4" s="215"/>
      <c r="IB4" s="215"/>
      <c r="IC4" s="215"/>
      <c r="ID4" s="215"/>
      <c r="IE4" s="215"/>
      <c r="IF4" s="215"/>
      <c r="IG4" s="215"/>
      <c r="IH4" s="215"/>
      <c r="II4" s="215"/>
      <c r="IJ4" s="215"/>
      <c r="IK4" s="215"/>
      <c r="IL4" s="215"/>
      <c r="IM4" s="215"/>
      <c r="IN4" s="215"/>
      <c r="IO4" s="215"/>
      <c r="IP4" s="215"/>
      <c r="IQ4" s="215"/>
      <c r="IR4" s="215"/>
      <c r="IS4" s="215"/>
      <c r="IT4" s="215"/>
      <c r="IU4" s="215"/>
      <c r="IV4" s="215"/>
    </row>
    <row r="5" spans="1:256" s="162" customFormat="1" ht="18" customHeight="1">
      <c r="A5" s="155" t="s">
        <v>596</v>
      </c>
      <c r="B5" s="155"/>
      <c r="C5" s="219" t="s">
        <v>529</v>
      </c>
      <c r="D5" s="219"/>
      <c r="E5" s="219"/>
      <c r="F5" s="120" t="s">
        <v>597</v>
      </c>
      <c r="G5" s="161" t="s">
        <v>637</v>
      </c>
      <c r="H5" s="161"/>
      <c r="I5" s="161"/>
      <c r="J5" s="161"/>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5"/>
      <c r="BF5" s="215"/>
      <c r="BG5" s="215"/>
      <c r="BH5" s="215"/>
      <c r="BI5" s="215"/>
      <c r="BJ5" s="215"/>
      <c r="BK5" s="215"/>
      <c r="BL5" s="215"/>
      <c r="BM5" s="215"/>
      <c r="BN5" s="215"/>
      <c r="BO5" s="215"/>
      <c r="BP5" s="215"/>
      <c r="BQ5" s="215"/>
      <c r="BR5" s="215"/>
      <c r="BS5" s="215"/>
      <c r="BT5" s="215"/>
      <c r="BU5" s="215"/>
      <c r="BV5" s="215"/>
      <c r="BW5" s="215"/>
      <c r="BX5" s="215"/>
      <c r="BY5" s="215"/>
      <c r="BZ5" s="215"/>
      <c r="CA5" s="215"/>
      <c r="CB5" s="215"/>
      <c r="CC5" s="215"/>
      <c r="CD5" s="215"/>
      <c r="CE5" s="215"/>
      <c r="CF5" s="215"/>
      <c r="CG5" s="215"/>
      <c r="CH5" s="215"/>
      <c r="CI5" s="215"/>
      <c r="CJ5" s="215"/>
      <c r="CK5" s="215"/>
      <c r="CL5" s="215"/>
      <c r="CM5" s="215"/>
      <c r="CN5" s="215"/>
      <c r="CO5" s="215"/>
      <c r="CP5" s="215"/>
      <c r="CQ5" s="215"/>
      <c r="CR5" s="215"/>
      <c r="CS5" s="215"/>
      <c r="CT5" s="215"/>
      <c r="CU5" s="215"/>
      <c r="CV5" s="215"/>
      <c r="CW5" s="215"/>
      <c r="CX5" s="215"/>
      <c r="CY5" s="215"/>
      <c r="CZ5" s="215"/>
      <c r="DA5" s="215"/>
      <c r="DB5" s="215"/>
      <c r="DC5" s="215"/>
      <c r="DD5" s="215"/>
      <c r="DE5" s="215"/>
      <c r="DF5" s="215"/>
      <c r="DG5" s="215"/>
      <c r="DH5" s="215"/>
      <c r="DI5" s="215"/>
      <c r="DJ5" s="215"/>
      <c r="DK5" s="215"/>
      <c r="DL5" s="215"/>
      <c r="DM5" s="215"/>
      <c r="DN5" s="215"/>
      <c r="DO5" s="215"/>
      <c r="DP5" s="215"/>
      <c r="DQ5" s="215"/>
      <c r="DR5" s="215"/>
      <c r="DS5" s="215"/>
      <c r="DT5" s="215"/>
      <c r="DU5" s="215"/>
      <c r="DV5" s="215"/>
      <c r="DW5" s="215"/>
      <c r="DX5" s="215"/>
      <c r="DY5" s="215"/>
      <c r="DZ5" s="215"/>
      <c r="EA5" s="215"/>
      <c r="EB5" s="215"/>
      <c r="EC5" s="215"/>
      <c r="ED5" s="215"/>
      <c r="EE5" s="215"/>
      <c r="EF5" s="215"/>
      <c r="EG5" s="215"/>
      <c r="EH5" s="215"/>
      <c r="EI5" s="215"/>
      <c r="EJ5" s="215"/>
      <c r="EK5" s="215"/>
      <c r="EL5" s="215"/>
      <c r="EM5" s="215"/>
      <c r="EN5" s="215"/>
      <c r="EO5" s="215"/>
      <c r="EP5" s="215"/>
      <c r="EQ5" s="215"/>
      <c r="ER5" s="215"/>
      <c r="ES5" s="215"/>
      <c r="ET5" s="215"/>
      <c r="EU5" s="215"/>
      <c r="EV5" s="215"/>
      <c r="EW5" s="215"/>
      <c r="EX5" s="215"/>
      <c r="EY5" s="215"/>
      <c r="EZ5" s="215"/>
      <c r="FA5" s="215"/>
      <c r="FB5" s="215"/>
      <c r="FC5" s="215"/>
      <c r="FD5" s="215"/>
      <c r="FE5" s="215"/>
      <c r="FF5" s="215"/>
      <c r="FG5" s="215"/>
      <c r="FH5" s="215"/>
      <c r="FI5" s="215"/>
      <c r="FJ5" s="215"/>
      <c r="FK5" s="215"/>
      <c r="FL5" s="215"/>
      <c r="FM5" s="215"/>
      <c r="FN5" s="215"/>
      <c r="FO5" s="215"/>
      <c r="FP5" s="215"/>
      <c r="FQ5" s="215"/>
      <c r="FR5" s="215"/>
      <c r="FS5" s="215"/>
      <c r="FT5" s="215"/>
      <c r="FU5" s="215"/>
      <c r="FV5" s="215"/>
      <c r="FW5" s="215"/>
      <c r="FX5" s="215"/>
      <c r="FY5" s="215"/>
      <c r="FZ5" s="215"/>
      <c r="GA5" s="215"/>
      <c r="GB5" s="215"/>
      <c r="GC5" s="215"/>
      <c r="GD5" s="215"/>
      <c r="GE5" s="215"/>
      <c r="GF5" s="215"/>
      <c r="GG5" s="215"/>
      <c r="GH5" s="215"/>
      <c r="GI5" s="215"/>
      <c r="GJ5" s="215"/>
      <c r="GK5" s="215"/>
      <c r="GL5" s="215"/>
      <c r="GM5" s="215"/>
      <c r="GN5" s="215"/>
      <c r="GO5" s="215"/>
      <c r="GP5" s="215"/>
      <c r="GQ5" s="215"/>
      <c r="GR5" s="215"/>
      <c r="GS5" s="215"/>
      <c r="GT5" s="215"/>
      <c r="GU5" s="215"/>
      <c r="GV5" s="215"/>
      <c r="GW5" s="215"/>
      <c r="GX5" s="215"/>
      <c r="GY5" s="215"/>
      <c r="GZ5" s="215"/>
      <c r="HA5" s="215"/>
      <c r="HB5" s="215"/>
      <c r="HC5" s="215"/>
      <c r="HD5" s="215"/>
      <c r="HE5" s="215"/>
      <c r="HF5" s="215"/>
      <c r="HG5" s="215"/>
      <c r="HH5" s="215"/>
      <c r="HI5" s="215"/>
      <c r="HJ5" s="215"/>
      <c r="HK5" s="215"/>
      <c r="HL5" s="215"/>
      <c r="HM5" s="215"/>
      <c r="HN5" s="215"/>
      <c r="HO5" s="215"/>
      <c r="HP5" s="215"/>
      <c r="HQ5" s="215"/>
      <c r="HR5" s="215"/>
      <c r="HS5" s="215"/>
      <c r="HT5" s="215"/>
      <c r="HU5" s="215"/>
      <c r="HV5" s="215"/>
      <c r="HW5" s="215"/>
      <c r="HX5" s="215"/>
      <c r="HY5" s="215"/>
      <c r="HZ5" s="215"/>
      <c r="IA5" s="215"/>
      <c r="IB5" s="215"/>
      <c r="IC5" s="215"/>
      <c r="ID5" s="215"/>
      <c r="IE5" s="215"/>
      <c r="IF5" s="215"/>
      <c r="IG5" s="215"/>
      <c r="IH5" s="215"/>
      <c r="II5" s="215"/>
      <c r="IJ5" s="215"/>
      <c r="IK5" s="215"/>
      <c r="IL5" s="215"/>
      <c r="IM5" s="215"/>
      <c r="IN5" s="215"/>
      <c r="IO5" s="215"/>
      <c r="IP5" s="215"/>
      <c r="IQ5" s="215"/>
      <c r="IR5" s="215"/>
      <c r="IS5" s="215"/>
      <c r="IT5" s="215"/>
      <c r="IU5" s="215"/>
      <c r="IV5" s="215"/>
    </row>
    <row r="6" spans="1:256" s="162" customFormat="1" ht="36" customHeight="1">
      <c r="A6" s="155" t="s">
        <v>598</v>
      </c>
      <c r="B6" s="155"/>
      <c r="C6" s="120"/>
      <c r="D6" s="120" t="s">
        <v>532</v>
      </c>
      <c r="E6" s="120" t="s">
        <v>441</v>
      </c>
      <c r="F6" s="120" t="s">
        <v>599</v>
      </c>
      <c r="G6" s="120" t="s">
        <v>600</v>
      </c>
      <c r="H6" s="120" t="s">
        <v>601</v>
      </c>
      <c r="I6" s="155" t="s">
        <v>602</v>
      </c>
      <c r="J6" s="15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5"/>
      <c r="AT6" s="215"/>
      <c r="AU6" s="215"/>
      <c r="AV6" s="215"/>
      <c r="AW6" s="215"/>
      <c r="AX6" s="215"/>
      <c r="AY6" s="215"/>
      <c r="AZ6" s="215"/>
      <c r="BA6" s="215"/>
      <c r="BB6" s="215"/>
      <c r="BC6" s="215"/>
      <c r="BD6" s="215"/>
      <c r="BE6" s="215"/>
      <c r="BF6" s="215"/>
      <c r="BG6" s="215"/>
      <c r="BH6" s="215"/>
      <c r="BI6" s="215"/>
      <c r="BJ6" s="215"/>
      <c r="BK6" s="215"/>
      <c r="BL6" s="215"/>
      <c r="BM6" s="215"/>
      <c r="BN6" s="215"/>
      <c r="BO6" s="215"/>
      <c r="BP6" s="215"/>
      <c r="BQ6" s="215"/>
      <c r="BR6" s="215"/>
      <c r="BS6" s="215"/>
      <c r="BT6" s="215"/>
      <c r="BU6" s="215"/>
      <c r="BV6" s="215"/>
      <c r="BW6" s="215"/>
      <c r="BX6" s="215"/>
      <c r="BY6" s="215"/>
      <c r="BZ6" s="215"/>
      <c r="CA6" s="215"/>
      <c r="CB6" s="215"/>
      <c r="CC6" s="215"/>
      <c r="CD6" s="215"/>
      <c r="CE6" s="215"/>
      <c r="CF6" s="215"/>
      <c r="CG6" s="215"/>
      <c r="CH6" s="215"/>
      <c r="CI6" s="215"/>
      <c r="CJ6" s="215"/>
      <c r="CK6" s="215"/>
      <c r="CL6" s="215"/>
      <c r="CM6" s="215"/>
      <c r="CN6" s="215"/>
      <c r="CO6" s="215"/>
      <c r="CP6" s="215"/>
      <c r="CQ6" s="215"/>
      <c r="CR6" s="215"/>
      <c r="CS6" s="215"/>
      <c r="CT6" s="215"/>
      <c r="CU6" s="215"/>
      <c r="CV6" s="215"/>
      <c r="CW6" s="215"/>
      <c r="CX6" s="215"/>
      <c r="CY6" s="215"/>
      <c r="CZ6" s="215"/>
      <c r="DA6" s="215"/>
      <c r="DB6" s="215"/>
      <c r="DC6" s="215"/>
      <c r="DD6" s="215"/>
      <c r="DE6" s="215"/>
      <c r="DF6" s="215"/>
      <c r="DG6" s="215"/>
      <c r="DH6" s="215"/>
      <c r="DI6" s="215"/>
      <c r="DJ6" s="215"/>
      <c r="DK6" s="215"/>
      <c r="DL6" s="215"/>
      <c r="DM6" s="215"/>
      <c r="DN6" s="215"/>
      <c r="DO6" s="215"/>
      <c r="DP6" s="215"/>
      <c r="DQ6" s="215"/>
      <c r="DR6" s="215"/>
      <c r="DS6" s="215"/>
      <c r="DT6" s="215"/>
      <c r="DU6" s="215"/>
      <c r="DV6" s="215"/>
      <c r="DW6" s="215"/>
      <c r="DX6" s="215"/>
      <c r="DY6" s="215"/>
      <c r="DZ6" s="215"/>
      <c r="EA6" s="215"/>
      <c r="EB6" s="215"/>
      <c r="EC6" s="215"/>
      <c r="ED6" s="215"/>
      <c r="EE6" s="215"/>
      <c r="EF6" s="215"/>
      <c r="EG6" s="215"/>
      <c r="EH6" s="215"/>
      <c r="EI6" s="215"/>
      <c r="EJ6" s="215"/>
      <c r="EK6" s="215"/>
      <c r="EL6" s="215"/>
      <c r="EM6" s="215"/>
      <c r="EN6" s="215"/>
      <c r="EO6" s="215"/>
      <c r="EP6" s="215"/>
      <c r="EQ6" s="215"/>
      <c r="ER6" s="215"/>
      <c r="ES6" s="215"/>
      <c r="ET6" s="215"/>
      <c r="EU6" s="215"/>
      <c r="EV6" s="215"/>
      <c r="EW6" s="215"/>
      <c r="EX6" s="215"/>
      <c r="EY6" s="215"/>
      <c r="EZ6" s="215"/>
      <c r="FA6" s="215"/>
      <c r="FB6" s="215"/>
      <c r="FC6" s="215"/>
      <c r="FD6" s="215"/>
      <c r="FE6" s="215"/>
      <c r="FF6" s="215"/>
      <c r="FG6" s="215"/>
      <c r="FH6" s="215"/>
      <c r="FI6" s="215"/>
      <c r="FJ6" s="215"/>
      <c r="FK6" s="215"/>
      <c r="FL6" s="215"/>
      <c r="FM6" s="215"/>
      <c r="FN6" s="215"/>
      <c r="FO6" s="215"/>
      <c r="FP6" s="215"/>
      <c r="FQ6" s="215"/>
      <c r="FR6" s="215"/>
      <c r="FS6" s="215"/>
      <c r="FT6" s="215"/>
      <c r="FU6" s="215"/>
      <c r="FV6" s="215"/>
      <c r="FW6" s="215"/>
      <c r="FX6" s="215"/>
      <c r="FY6" s="215"/>
      <c r="FZ6" s="215"/>
      <c r="GA6" s="215"/>
      <c r="GB6" s="215"/>
      <c r="GC6" s="215"/>
      <c r="GD6" s="215"/>
      <c r="GE6" s="215"/>
      <c r="GF6" s="215"/>
      <c r="GG6" s="215"/>
      <c r="GH6" s="215"/>
      <c r="GI6" s="215"/>
      <c r="GJ6" s="215"/>
      <c r="GK6" s="215"/>
      <c r="GL6" s="215"/>
      <c r="GM6" s="215"/>
      <c r="GN6" s="215"/>
      <c r="GO6" s="215"/>
      <c r="GP6" s="215"/>
      <c r="GQ6" s="215"/>
      <c r="GR6" s="215"/>
      <c r="GS6" s="215"/>
      <c r="GT6" s="215"/>
      <c r="GU6" s="215"/>
      <c r="GV6" s="215"/>
      <c r="GW6" s="215"/>
      <c r="GX6" s="215"/>
      <c r="GY6" s="215"/>
      <c r="GZ6" s="215"/>
      <c r="HA6" s="215"/>
      <c r="HB6" s="215"/>
      <c r="HC6" s="215"/>
      <c r="HD6" s="215"/>
      <c r="HE6" s="215"/>
      <c r="HF6" s="215"/>
      <c r="HG6" s="215"/>
      <c r="HH6" s="215"/>
      <c r="HI6" s="215"/>
      <c r="HJ6" s="215"/>
      <c r="HK6" s="215"/>
      <c r="HL6" s="215"/>
      <c r="HM6" s="215"/>
      <c r="HN6" s="215"/>
      <c r="HO6" s="215"/>
      <c r="HP6" s="215"/>
      <c r="HQ6" s="215"/>
      <c r="HR6" s="215"/>
      <c r="HS6" s="215"/>
      <c r="HT6" s="215"/>
      <c r="HU6" s="215"/>
      <c r="HV6" s="215"/>
      <c r="HW6" s="215"/>
      <c r="HX6" s="215"/>
      <c r="HY6" s="215"/>
      <c r="HZ6" s="215"/>
      <c r="IA6" s="215"/>
      <c r="IB6" s="215"/>
      <c r="IC6" s="215"/>
      <c r="ID6" s="215"/>
      <c r="IE6" s="215"/>
      <c r="IF6" s="215"/>
      <c r="IG6" s="215"/>
      <c r="IH6" s="215"/>
      <c r="II6" s="215"/>
      <c r="IJ6" s="215"/>
      <c r="IK6" s="215"/>
      <c r="IL6" s="215"/>
      <c r="IM6" s="215"/>
      <c r="IN6" s="215"/>
      <c r="IO6" s="215"/>
      <c r="IP6" s="215"/>
      <c r="IQ6" s="215"/>
      <c r="IR6" s="215"/>
      <c r="IS6" s="215"/>
      <c r="IT6" s="215"/>
      <c r="IU6" s="215"/>
      <c r="IV6" s="215"/>
    </row>
    <row r="7" spans="1:256" s="162" customFormat="1" ht="36" customHeight="1">
      <c r="A7" s="155"/>
      <c r="B7" s="155"/>
      <c r="C7" s="163" t="s">
        <v>541</v>
      </c>
      <c r="D7" s="164">
        <f t="shared" ref="D7:F7" si="0">SUM(D8:D10)</f>
        <v>100000</v>
      </c>
      <c r="E7" s="164">
        <f t="shared" si="0"/>
        <v>100000</v>
      </c>
      <c r="F7" s="164">
        <f t="shared" si="0"/>
        <v>88364.44</v>
      </c>
      <c r="G7" s="165">
        <v>10</v>
      </c>
      <c r="H7" s="220" t="str">
        <f t="shared" ref="H7:H10" si="1">IF(E7&gt;0,ROUND(F7/E7,3)*100&amp;"%","—")</f>
        <v>88.4%</v>
      </c>
      <c r="I7" s="167">
        <v>8.84</v>
      </c>
      <c r="J7" s="167"/>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c r="CC7" s="215"/>
      <c r="CD7" s="215"/>
      <c r="CE7" s="215"/>
      <c r="CF7" s="215"/>
      <c r="CG7" s="215"/>
      <c r="CH7" s="215"/>
      <c r="CI7" s="215"/>
      <c r="CJ7" s="215"/>
      <c r="CK7" s="215"/>
      <c r="CL7" s="215"/>
      <c r="CM7" s="215"/>
      <c r="CN7" s="215"/>
      <c r="CO7" s="215"/>
      <c r="CP7" s="215"/>
      <c r="CQ7" s="215"/>
      <c r="CR7" s="215"/>
      <c r="CS7" s="215"/>
      <c r="CT7" s="215"/>
      <c r="CU7" s="215"/>
      <c r="CV7" s="215"/>
      <c r="CW7" s="215"/>
      <c r="CX7" s="215"/>
      <c r="CY7" s="215"/>
      <c r="CZ7" s="215"/>
      <c r="DA7" s="215"/>
      <c r="DB7" s="215"/>
      <c r="DC7" s="215"/>
      <c r="DD7" s="215"/>
      <c r="DE7" s="215"/>
      <c r="DF7" s="215"/>
      <c r="DG7" s="215"/>
      <c r="DH7" s="215"/>
      <c r="DI7" s="215"/>
      <c r="DJ7" s="215"/>
      <c r="DK7" s="215"/>
      <c r="DL7" s="215"/>
      <c r="DM7" s="215"/>
      <c r="DN7" s="215"/>
      <c r="DO7" s="215"/>
      <c r="DP7" s="215"/>
      <c r="DQ7" s="215"/>
      <c r="DR7" s="215"/>
      <c r="DS7" s="215"/>
      <c r="DT7" s="215"/>
      <c r="DU7" s="215"/>
      <c r="DV7" s="215"/>
      <c r="DW7" s="215"/>
      <c r="DX7" s="215"/>
      <c r="DY7" s="215"/>
      <c r="DZ7" s="215"/>
      <c r="EA7" s="215"/>
      <c r="EB7" s="215"/>
      <c r="EC7" s="215"/>
      <c r="ED7" s="215"/>
      <c r="EE7" s="215"/>
      <c r="EF7" s="215"/>
      <c r="EG7" s="215"/>
      <c r="EH7" s="215"/>
      <c r="EI7" s="215"/>
      <c r="EJ7" s="215"/>
      <c r="EK7" s="215"/>
      <c r="EL7" s="215"/>
      <c r="EM7" s="215"/>
      <c r="EN7" s="215"/>
      <c r="EO7" s="215"/>
      <c r="EP7" s="215"/>
      <c r="EQ7" s="215"/>
      <c r="ER7" s="215"/>
      <c r="ES7" s="215"/>
      <c r="ET7" s="215"/>
      <c r="EU7" s="215"/>
      <c r="EV7" s="215"/>
      <c r="EW7" s="215"/>
      <c r="EX7" s="215"/>
      <c r="EY7" s="215"/>
      <c r="EZ7" s="215"/>
      <c r="FA7" s="215"/>
      <c r="FB7" s="215"/>
      <c r="FC7" s="215"/>
      <c r="FD7" s="215"/>
      <c r="FE7" s="215"/>
      <c r="FF7" s="215"/>
      <c r="FG7" s="215"/>
      <c r="FH7" s="215"/>
      <c r="FI7" s="215"/>
      <c r="FJ7" s="215"/>
      <c r="FK7" s="215"/>
      <c r="FL7" s="215"/>
      <c r="FM7" s="215"/>
      <c r="FN7" s="215"/>
      <c r="FO7" s="215"/>
      <c r="FP7" s="215"/>
      <c r="FQ7" s="215"/>
      <c r="FR7" s="215"/>
      <c r="FS7" s="215"/>
      <c r="FT7" s="215"/>
      <c r="FU7" s="215"/>
      <c r="FV7" s="215"/>
      <c r="FW7" s="215"/>
      <c r="FX7" s="215"/>
      <c r="FY7" s="215"/>
      <c r="FZ7" s="215"/>
      <c r="GA7" s="215"/>
      <c r="GB7" s="215"/>
      <c r="GC7" s="215"/>
      <c r="GD7" s="215"/>
      <c r="GE7" s="215"/>
      <c r="GF7" s="215"/>
      <c r="GG7" s="215"/>
      <c r="GH7" s="215"/>
      <c r="GI7" s="215"/>
      <c r="GJ7" s="215"/>
      <c r="GK7" s="215"/>
      <c r="GL7" s="215"/>
      <c r="GM7" s="215"/>
      <c r="GN7" s="215"/>
      <c r="GO7" s="215"/>
      <c r="GP7" s="215"/>
      <c r="GQ7" s="215"/>
      <c r="GR7" s="215"/>
      <c r="GS7" s="215"/>
      <c r="GT7" s="215"/>
      <c r="GU7" s="215"/>
      <c r="GV7" s="215"/>
      <c r="GW7" s="215"/>
      <c r="GX7" s="215"/>
      <c r="GY7" s="215"/>
      <c r="GZ7" s="215"/>
      <c r="HA7" s="215"/>
      <c r="HB7" s="215"/>
      <c r="HC7" s="215"/>
      <c r="HD7" s="215"/>
      <c r="HE7" s="215"/>
      <c r="HF7" s="215"/>
      <c r="HG7" s="215"/>
      <c r="HH7" s="215"/>
      <c r="HI7" s="215"/>
      <c r="HJ7" s="215"/>
      <c r="HK7" s="215"/>
      <c r="HL7" s="215"/>
      <c r="HM7" s="215"/>
      <c r="HN7" s="215"/>
      <c r="HO7" s="215"/>
      <c r="HP7" s="215"/>
      <c r="HQ7" s="215"/>
      <c r="HR7" s="215"/>
      <c r="HS7" s="215"/>
      <c r="HT7" s="215"/>
      <c r="HU7" s="215"/>
      <c r="HV7" s="215"/>
      <c r="HW7" s="215"/>
      <c r="HX7" s="215"/>
      <c r="HY7" s="215"/>
      <c r="HZ7" s="215"/>
      <c r="IA7" s="215"/>
      <c r="IB7" s="215"/>
      <c r="IC7" s="215"/>
      <c r="ID7" s="215"/>
      <c r="IE7" s="215"/>
      <c r="IF7" s="215"/>
      <c r="IG7" s="215"/>
      <c r="IH7" s="215"/>
      <c r="II7" s="215"/>
      <c r="IJ7" s="215"/>
      <c r="IK7" s="215"/>
      <c r="IL7" s="215"/>
      <c r="IM7" s="215"/>
      <c r="IN7" s="215"/>
      <c r="IO7" s="215"/>
      <c r="IP7" s="215"/>
      <c r="IQ7" s="215"/>
      <c r="IR7" s="215"/>
      <c r="IS7" s="215"/>
      <c r="IT7" s="215"/>
      <c r="IU7" s="215"/>
      <c r="IV7" s="215"/>
    </row>
    <row r="8" spans="1:256" s="162" customFormat="1" ht="36" customHeight="1">
      <c r="A8" s="155"/>
      <c r="B8" s="155"/>
      <c r="C8" s="163" t="s">
        <v>603</v>
      </c>
      <c r="D8" s="168">
        <v>100000</v>
      </c>
      <c r="E8" s="168">
        <v>100000</v>
      </c>
      <c r="F8" s="168">
        <v>88364.44</v>
      </c>
      <c r="G8" s="120" t="s">
        <v>445</v>
      </c>
      <c r="H8" s="221" t="str">
        <f t="shared" si="1"/>
        <v>88.4%</v>
      </c>
      <c r="I8" s="167" t="s">
        <v>445</v>
      </c>
      <c r="J8" s="167"/>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215"/>
      <c r="BG8" s="215"/>
      <c r="BH8" s="215"/>
      <c r="BI8" s="215"/>
      <c r="BJ8" s="215"/>
      <c r="BK8" s="215"/>
      <c r="BL8" s="215"/>
      <c r="BM8" s="215"/>
      <c r="BN8" s="215"/>
      <c r="BO8" s="215"/>
      <c r="BP8" s="215"/>
      <c r="BQ8" s="215"/>
      <c r="BR8" s="215"/>
      <c r="BS8" s="215"/>
      <c r="BT8" s="215"/>
      <c r="BU8" s="215"/>
      <c r="BV8" s="215"/>
      <c r="BW8" s="215"/>
      <c r="BX8" s="215"/>
      <c r="BY8" s="215"/>
      <c r="BZ8" s="215"/>
      <c r="CA8" s="215"/>
      <c r="CB8" s="215"/>
      <c r="CC8" s="215"/>
      <c r="CD8" s="215"/>
      <c r="CE8" s="215"/>
      <c r="CF8" s="215"/>
      <c r="CG8" s="215"/>
      <c r="CH8" s="215"/>
      <c r="CI8" s="215"/>
      <c r="CJ8" s="215"/>
      <c r="CK8" s="215"/>
      <c r="CL8" s="215"/>
      <c r="CM8" s="215"/>
      <c r="CN8" s="215"/>
      <c r="CO8" s="215"/>
      <c r="CP8" s="215"/>
      <c r="CQ8" s="215"/>
      <c r="CR8" s="215"/>
      <c r="CS8" s="215"/>
      <c r="CT8" s="215"/>
      <c r="CU8" s="215"/>
      <c r="CV8" s="215"/>
      <c r="CW8" s="215"/>
      <c r="CX8" s="215"/>
      <c r="CY8" s="215"/>
      <c r="CZ8" s="215"/>
      <c r="DA8" s="215"/>
      <c r="DB8" s="215"/>
      <c r="DC8" s="215"/>
      <c r="DD8" s="215"/>
      <c r="DE8" s="215"/>
      <c r="DF8" s="215"/>
      <c r="DG8" s="215"/>
      <c r="DH8" s="215"/>
      <c r="DI8" s="215"/>
      <c r="DJ8" s="215"/>
      <c r="DK8" s="215"/>
      <c r="DL8" s="215"/>
      <c r="DM8" s="215"/>
      <c r="DN8" s="215"/>
      <c r="DO8" s="215"/>
      <c r="DP8" s="215"/>
      <c r="DQ8" s="215"/>
      <c r="DR8" s="215"/>
      <c r="DS8" s="215"/>
      <c r="DT8" s="215"/>
      <c r="DU8" s="215"/>
      <c r="DV8" s="215"/>
      <c r="DW8" s="215"/>
      <c r="DX8" s="215"/>
      <c r="DY8" s="215"/>
      <c r="DZ8" s="215"/>
      <c r="EA8" s="215"/>
      <c r="EB8" s="215"/>
      <c r="EC8" s="215"/>
      <c r="ED8" s="215"/>
      <c r="EE8" s="215"/>
      <c r="EF8" s="215"/>
      <c r="EG8" s="215"/>
      <c r="EH8" s="215"/>
      <c r="EI8" s="215"/>
      <c r="EJ8" s="215"/>
      <c r="EK8" s="215"/>
      <c r="EL8" s="215"/>
      <c r="EM8" s="215"/>
      <c r="EN8" s="215"/>
      <c r="EO8" s="215"/>
      <c r="EP8" s="215"/>
      <c r="EQ8" s="215"/>
      <c r="ER8" s="215"/>
      <c r="ES8" s="215"/>
      <c r="ET8" s="215"/>
      <c r="EU8" s="215"/>
      <c r="EV8" s="215"/>
      <c r="EW8" s="215"/>
      <c r="EX8" s="215"/>
      <c r="EY8" s="215"/>
      <c r="EZ8" s="215"/>
      <c r="FA8" s="215"/>
      <c r="FB8" s="215"/>
      <c r="FC8" s="215"/>
      <c r="FD8" s="215"/>
      <c r="FE8" s="215"/>
      <c r="FF8" s="215"/>
      <c r="FG8" s="215"/>
      <c r="FH8" s="215"/>
      <c r="FI8" s="215"/>
      <c r="FJ8" s="215"/>
      <c r="FK8" s="215"/>
      <c r="FL8" s="215"/>
      <c r="FM8" s="215"/>
      <c r="FN8" s="215"/>
      <c r="FO8" s="215"/>
      <c r="FP8" s="215"/>
      <c r="FQ8" s="215"/>
      <c r="FR8" s="215"/>
      <c r="FS8" s="215"/>
      <c r="FT8" s="215"/>
      <c r="FU8" s="215"/>
      <c r="FV8" s="215"/>
      <c r="FW8" s="215"/>
      <c r="FX8" s="215"/>
      <c r="FY8" s="215"/>
      <c r="FZ8" s="215"/>
      <c r="GA8" s="215"/>
      <c r="GB8" s="215"/>
      <c r="GC8" s="215"/>
      <c r="GD8" s="215"/>
      <c r="GE8" s="215"/>
      <c r="GF8" s="215"/>
      <c r="GG8" s="215"/>
      <c r="GH8" s="215"/>
      <c r="GI8" s="215"/>
      <c r="GJ8" s="215"/>
      <c r="GK8" s="215"/>
      <c r="GL8" s="215"/>
      <c r="GM8" s="215"/>
      <c r="GN8" s="215"/>
      <c r="GO8" s="215"/>
      <c r="GP8" s="215"/>
      <c r="GQ8" s="215"/>
      <c r="GR8" s="215"/>
      <c r="GS8" s="215"/>
      <c r="GT8" s="215"/>
      <c r="GU8" s="215"/>
      <c r="GV8" s="215"/>
      <c r="GW8" s="215"/>
      <c r="GX8" s="215"/>
      <c r="GY8" s="215"/>
      <c r="GZ8" s="215"/>
      <c r="HA8" s="215"/>
      <c r="HB8" s="215"/>
      <c r="HC8" s="215"/>
      <c r="HD8" s="215"/>
      <c r="HE8" s="215"/>
      <c r="HF8" s="215"/>
      <c r="HG8" s="215"/>
      <c r="HH8" s="215"/>
      <c r="HI8" s="215"/>
      <c r="HJ8" s="215"/>
      <c r="HK8" s="215"/>
      <c r="HL8" s="215"/>
      <c r="HM8" s="215"/>
      <c r="HN8" s="215"/>
      <c r="HO8" s="215"/>
      <c r="HP8" s="215"/>
      <c r="HQ8" s="215"/>
      <c r="HR8" s="215"/>
      <c r="HS8" s="215"/>
      <c r="HT8" s="215"/>
      <c r="HU8" s="215"/>
      <c r="HV8" s="215"/>
      <c r="HW8" s="215"/>
      <c r="HX8" s="215"/>
      <c r="HY8" s="215"/>
      <c r="HZ8" s="215"/>
      <c r="IA8" s="215"/>
      <c r="IB8" s="215"/>
      <c r="IC8" s="215"/>
      <c r="ID8" s="215"/>
      <c r="IE8" s="215"/>
      <c r="IF8" s="215"/>
      <c r="IG8" s="215"/>
      <c r="IH8" s="215"/>
      <c r="II8" s="215"/>
      <c r="IJ8" s="215"/>
      <c r="IK8" s="215"/>
      <c r="IL8" s="215"/>
      <c r="IM8" s="215"/>
      <c r="IN8" s="215"/>
      <c r="IO8" s="215"/>
      <c r="IP8" s="215"/>
      <c r="IQ8" s="215"/>
      <c r="IR8" s="215"/>
      <c r="IS8" s="215"/>
      <c r="IT8" s="215"/>
      <c r="IU8" s="215"/>
      <c r="IV8" s="215"/>
    </row>
    <row r="9" spans="1:256" s="162" customFormat="1" ht="36" customHeight="1">
      <c r="A9" s="155"/>
      <c r="B9" s="155"/>
      <c r="C9" s="163" t="s">
        <v>604</v>
      </c>
      <c r="D9" s="168">
        <v>0</v>
      </c>
      <c r="E9" s="168">
        <v>0</v>
      </c>
      <c r="F9" s="168">
        <v>0</v>
      </c>
      <c r="G9" s="120" t="s">
        <v>445</v>
      </c>
      <c r="H9" s="221" t="str">
        <f t="shared" si="1"/>
        <v>—</v>
      </c>
      <c r="I9" s="167" t="s">
        <v>445</v>
      </c>
      <c r="J9" s="167"/>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c r="DC9" s="215"/>
      <c r="DD9" s="215"/>
      <c r="DE9" s="215"/>
      <c r="DF9" s="215"/>
      <c r="DG9" s="215"/>
      <c r="DH9" s="215"/>
      <c r="DI9" s="215"/>
      <c r="DJ9" s="215"/>
      <c r="DK9" s="215"/>
      <c r="DL9" s="215"/>
      <c r="DM9" s="215"/>
      <c r="DN9" s="215"/>
      <c r="DO9" s="215"/>
      <c r="DP9" s="215"/>
      <c r="DQ9" s="215"/>
      <c r="DR9" s="215"/>
      <c r="DS9" s="215"/>
      <c r="DT9" s="215"/>
      <c r="DU9" s="215"/>
      <c r="DV9" s="215"/>
      <c r="DW9" s="215"/>
      <c r="DX9" s="215"/>
      <c r="DY9" s="215"/>
      <c r="DZ9" s="215"/>
      <c r="EA9" s="215"/>
      <c r="EB9" s="215"/>
      <c r="EC9" s="215"/>
      <c r="ED9" s="215"/>
      <c r="EE9" s="215"/>
      <c r="EF9" s="215"/>
      <c r="EG9" s="215"/>
      <c r="EH9" s="215"/>
      <c r="EI9" s="215"/>
      <c r="EJ9" s="215"/>
      <c r="EK9" s="215"/>
      <c r="EL9" s="215"/>
      <c r="EM9" s="215"/>
      <c r="EN9" s="215"/>
      <c r="EO9" s="215"/>
      <c r="EP9" s="215"/>
      <c r="EQ9" s="215"/>
      <c r="ER9" s="215"/>
      <c r="ES9" s="215"/>
      <c r="ET9" s="215"/>
      <c r="EU9" s="215"/>
      <c r="EV9" s="215"/>
      <c r="EW9" s="215"/>
      <c r="EX9" s="215"/>
      <c r="EY9" s="215"/>
      <c r="EZ9" s="215"/>
      <c r="FA9" s="215"/>
      <c r="FB9" s="215"/>
      <c r="FC9" s="215"/>
      <c r="FD9" s="215"/>
      <c r="FE9" s="215"/>
      <c r="FF9" s="215"/>
      <c r="FG9" s="215"/>
      <c r="FH9" s="215"/>
      <c r="FI9" s="215"/>
      <c r="FJ9" s="215"/>
      <c r="FK9" s="215"/>
      <c r="FL9" s="215"/>
      <c r="FM9" s="215"/>
      <c r="FN9" s="215"/>
      <c r="FO9" s="215"/>
      <c r="FP9" s="215"/>
      <c r="FQ9" s="215"/>
      <c r="FR9" s="215"/>
      <c r="FS9" s="215"/>
      <c r="FT9" s="215"/>
      <c r="FU9" s="215"/>
      <c r="FV9" s="215"/>
      <c r="FW9" s="215"/>
      <c r="FX9" s="215"/>
      <c r="FY9" s="215"/>
      <c r="FZ9" s="215"/>
      <c r="GA9" s="215"/>
      <c r="GB9" s="215"/>
      <c r="GC9" s="215"/>
      <c r="GD9" s="215"/>
      <c r="GE9" s="215"/>
      <c r="GF9" s="215"/>
      <c r="GG9" s="215"/>
      <c r="GH9" s="215"/>
      <c r="GI9" s="215"/>
      <c r="GJ9" s="215"/>
      <c r="GK9" s="215"/>
      <c r="GL9" s="215"/>
      <c r="GM9" s="215"/>
      <c r="GN9" s="215"/>
      <c r="GO9" s="215"/>
      <c r="GP9" s="215"/>
      <c r="GQ9" s="215"/>
      <c r="GR9" s="215"/>
      <c r="GS9" s="215"/>
      <c r="GT9" s="215"/>
      <c r="GU9" s="215"/>
      <c r="GV9" s="215"/>
      <c r="GW9" s="215"/>
      <c r="GX9" s="215"/>
      <c r="GY9" s="215"/>
      <c r="GZ9" s="215"/>
      <c r="HA9" s="215"/>
      <c r="HB9" s="215"/>
      <c r="HC9" s="215"/>
      <c r="HD9" s="215"/>
      <c r="HE9" s="215"/>
      <c r="HF9" s="215"/>
      <c r="HG9" s="215"/>
      <c r="HH9" s="215"/>
      <c r="HI9" s="215"/>
      <c r="HJ9" s="215"/>
      <c r="HK9" s="215"/>
      <c r="HL9" s="215"/>
      <c r="HM9" s="215"/>
      <c r="HN9" s="215"/>
      <c r="HO9" s="215"/>
      <c r="HP9" s="215"/>
      <c r="HQ9" s="215"/>
      <c r="HR9" s="215"/>
      <c r="HS9" s="215"/>
      <c r="HT9" s="215"/>
      <c r="HU9" s="215"/>
      <c r="HV9" s="215"/>
      <c r="HW9" s="215"/>
      <c r="HX9" s="215"/>
      <c r="HY9" s="215"/>
      <c r="HZ9" s="215"/>
      <c r="IA9" s="215"/>
      <c r="IB9" s="215"/>
      <c r="IC9" s="215"/>
      <c r="ID9" s="215"/>
      <c r="IE9" s="215"/>
      <c r="IF9" s="215"/>
      <c r="IG9" s="215"/>
      <c r="IH9" s="215"/>
      <c r="II9" s="215"/>
      <c r="IJ9" s="215"/>
      <c r="IK9" s="215"/>
      <c r="IL9" s="215"/>
      <c r="IM9" s="215"/>
      <c r="IN9" s="215"/>
      <c r="IO9" s="215"/>
      <c r="IP9" s="215"/>
      <c r="IQ9" s="215"/>
      <c r="IR9" s="215"/>
      <c r="IS9" s="215"/>
      <c r="IT9" s="215"/>
      <c r="IU9" s="215"/>
      <c r="IV9" s="215"/>
    </row>
    <row r="10" spans="1:256" ht="36" customHeight="1">
      <c r="A10" s="155"/>
      <c r="B10" s="155"/>
      <c r="C10" s="163" t="s">
        <v>605</v>
      </c>
      <c r="D10" s="168">
        <v>0</v>
      </c>
      <c r="E10" s="168">
        <v>0</v>
      </c>
      <c r="F10" s="168">
        <v>0</v>
      </c>
      <c r="G10" s="120" t="s">
        <v>445</v>
      </c>
      <c r="H10" s="221" t="str">
        <f t="shared" si="1"/>
        <v>—</v>
      </c>
      <c r="I10" s="167" t="s">
        <v>445</v>
      </c>
      <c r="J10" s="167"/>
    </row>
    <row r="11" spans="1:256" ht="18" customHeight="1">
      <c r="A11" s="155" t="s">
        <v>606</v>
      </c>
      <c r="B11" s="155" t="s">
        <v>607</v>
      </c>
      <c r="C11" s="155"/>
      <c r="D11" s="155"/>
      <c r="E11" s="155"/>
      <c r="F11" s="167" t="s">
        <v>608</v>
      </c>
      <c r="G11" s="167"/>
      <c r="H11" s="167"/>
      <c r="I11" s="167"/>
      <c r="J11" s="167"/>
    </row>
    <row r="12" spans="1:256" ht="63" customHeight="1">
      <c r="A12" s="155"/>
      <c r="B12" s="170" t="s">
        <v>638</v>
      </c>
      <c r="C12" s="171"/>
      <c r="D12" s="171"/>
      <c r="E12" s="172"/>
      <c r="F12" s="222" t="s">
        <v>639</v>
      </c>
      <c r="G12" s="222"/>
      <c r="H12" s="222"/>
      <c r="I12" s="222"/>
      <c r="J12" s="222"/>
    </row>
    <row r="13" spans="1:256" ht="36" customHeight="1">
      <c r="A13" s="173" t="s">
        <v>549</v>
      </c>
      <c r="B13" s="174"/>
      <c r="C13" s="175"/>
      <c r="D13" s="173" t="s">
        <v>611</v>
      </c>
      <c r="E13" s="174"/>
      <c r="F13" s="175"/>
      <c r="G13" s="176" t="s">
        <v>553</v>
      </c>
      <c r="H13" s="176" t="s">
        <v>682</v>
      </c>
      <c r="I13" s="176" t="s">
        <v>602</v>
      </c>
      <c r="J13" s="176" t="s">
        <v>554</v>
      </c>
    </row>
    <row r="14" spans="1:256" ht="36" customHeight="1">
      <c r="A14" s="177" t="s">
        <v>555</v>
      </c>
      <c r="B14" s="120" t="s">
        <v>556</v>
      </c>
      <c r="C14" s="120" t="s">
        <v>557</v>
      </c>
      <c r="D14" s="120" t="s">
        <v>550</v>
      </c>
      <c r="E14" s="120" t="s">
        <v>551</v>
      </c>
      <c r="F14" s="120" t="s">
        <v>552</v>
      </c>
      <c r="G14" s="178"/>
      <c r="H14" s="178"/>
      <c r="I14" s="178"/>
      <c r="J14" s="178"/>
    </row>
    <row r="15" spans="1:256" ht="18" customHeight="1">
      <c r="A15" s="155" t="s">
        <v>558</v>
      </c>
      <c r="B15" s="155" t="s">
        <v>559</v>
      </c>
      <c r="C15" s="120" t="s">
        <v>563</v>
      </c>
      <c r="D15" s="120" t="s">
        <v>640</v>
      </c>
      <c r="E15" s="120">
        <v>267000</v>
      </c>
      <c r="F15" s="120" t="s">
        <v>565</v>
      </c>
      <c r="G15" s="120">
        <v>258034</v>
      </c>
      <c r="H15" s="223">
        <v>10</v>
      </c>
      <c r="I15" s="223">
        <v>8</v>
      </c>
      <c r="J15" s="185"/>
    </row>
    <row r="16" spans="1:256" ht="27" customHeight="1">
      <c r="A16" s="155"/>
      <c r="B16" s="155"/>
      <c r="C16" s="120" t="s">
        <v>641</v>
      </c>
      <c r="D16" s="120" t="s">
        <v>640</v>
      </c>
      <c r="E16" s="120">
        <v>28875</v>
      </c>
      <c r="F16" s="120" t="s">
        <v>565</v>
      </c>
      <c r="G16" s="120">
        <v>50475</v>
      </c>
      <c r="H16" s="223">
        <v>10</v>
      </c>
      <c r="I16" s="223">
        <v>10</v>
      </c>
      <c r="J16" s="224" t="s">
        <v>567</v>
      </c>
    </row>
    <row r="17" spans="1:10" ht="25.9" customHeight="1">
      <c r="A17" s="155"/>
      <c r="B17" s="155"/>
      <c r="C17" s="120" t="s">
        <v>642</v>
      </c>
      <c r="D17" s="120" t="s">
        <v>640</v>
      </c>
      <c r="E17" s="120">
        <v>237728</v>
      </c>
      <c r="F17" s="120" t="s">
        <v>565</v>
      </c>
      <c r="G17" s="120">
        <v>258249</v>
      </c>
      <c r="H17" s="223">
        <v>10</v>
      </c>
      <c r="I17" s="223">
        <v>10</v>
      </c>
      <c r="J17" s="224" t="s">
        <v>643</v>
      </c>
    </row>
    <row r="18" spans="1:10" ht="18" customHeight="1">
      <c r="A18" s="155"/>
      <c r="B18" s="155" t="s">
        <v>570</v>
      </c>
      <c r="C18" s="120" t="s">
        <v>573</v>
      </c>
      <c r="D18" s="120" t="s">
        <v>640</v>
      </c>
      <c r="E18" s="120">
        <v>95</v>
      </c>
      <c r="F18" s="120" t="s">
        <v>562</v>
      </c>
      <c r="G18" s="120">
        <v>99.62</v>
      </c>
      <c r="H18" s="223">
        <v>10</v>
      </c>
      <c r="I18" s="223">
        <v>10</v>
      </c>
      <c r="J18" s="185"/>
    </row>
    <row r="19" spans="1:10" ht="28.9" customHeight="1">
      <c r="A19" s="155"/>
      <c r="B19" s="155"/>
      <c r="C19" s="120" t="s">
        <v>634</v>
      </c>
      <c r="D19" s="120" t="s">
        <v>644</v>
      </c>
      <c r="E19" s="142" t="s">
        <v>634</v>
      </c>
      <c r="F19" s="120"/>
      <c r="G19" s="120" t="s">
        <v>645</v>
      </c>
      <c r="H19" s="223">
        <v>8</v>
      </c>
      <c r="I19" s="223">
        <v>8</v>
      </c>
      <c r="J19" s="185"/>
    </row>
    <row r="20" spans="1:10" ht="18" customHeight="1">
      <c r="A20" s="155"/>
      <c r="B20" s="225" t="s">
        <v>576</v>
      </c>
      <c r="C20" s="120" t="s">
        <v>577</v>
      </c>
      <c r="D20" s="120" t="s">
        <v>644</v>
      </c>
      <c r="E20" s="226">
        <v>1</v>
      </c>
      <c r="F20" s="120" t="s">
        <v>562</v>
      </c>
      <c r="G20" s="226">
        <v>1</v>
      </c>
      <c r="H20" s="223">
        <v>8</v>
      </c>
      <c r="I20" s="223">
        <v>8</v>
      </c>
      <c r="J20" s="185"/>
    </row>
    <row r="21" spans="1:10" ht="30" customHeight="1">
      <c r="A21" s="155"/>
      <c r="B21" s="176" t="s">
        <v>617</v>
      </c>
      <c r="C21" s="120" t="s">
        <v>581</v>
      </c>
      <c r="D21" s="120" t="s">
        <v>644</v>
      </c>
      <c r="E21" s="142" t="s">
        <v>582</v>
      </c>
      <c r="F21" s="120"/>
      <c r="G21" s="120" t="s">
        <v>582</v>
      </c>
      <c r="H21" s="223">
        <v>8</v>
      </c>
      <c r="I21" s="223">
        <v>8</v>
      </c>
      <c r="J21" s="185"/>
    </row>
    <row r="22" spans="1:10" ht="30" customHeight="1">
      <c r="A22" s="155"/>
      <c r="B22" s="186"/>
      <c r="C22" s="120" t="s">
        <v>646</v>
      </c>
      <c r="D22" s="120" t="s">
        <v>644</v>
      </c>
      <c r="E22" s="142" t="s">
        <v>582</v>
      </c>
      <c r="F22" s="120"/>
      <c r="G22" s="142" t="s">
        <v>584</v>
      </c>
      <c r="H22" s="223">
        <v>8</v>
      </c>
      <c r="I22" s="223">
        <v>8</v>
      </c>
      <c r="J22" s="185"/>
    </row>
    <row r="23" spans="1:10" ht="30" customHeight="1">
      <c r="A23" s="155"/>
      <c r="B23" s="178"/>
      <c r="C23" s="120" t="s">
        <v>647</v>
      </c>
      <c r="D23" s="120" t="s">
        <v>644</v>
      </c>
      <c r="E23" s="142" t="s">
        <v>582</v>
      </c>
      <c r="F23" s="120"/>
      <c r="G23" s="142" t="s">
        <v>648</v>
      </c>
      <c r="H23" s="223">
        <v>8</v>
      </c>
      <c r="I23" s="223">
        <v>8</v>
      </c>
      <c r="J23" s="185"/>
    </row>
    <row r="24" spans="1:10" ht="30" customHeight="1">
      <c r="A24" s="227" t="s">
        <v>587</v>
      </c>
      <c r="B24" s="228" t="s">
        <v>588</v>
      </c>
      <c r="C24" s="120" t="s">
        <v>589</v>
      </c>
      <c r="D24" s="120" t="s">
        <v>640</v>
      </c>
      <c r="E24" s="120">
        <v>95</v>
      </c>
      <c r="F24" s="120" t="s">
        <v>562</v>
      </c>
      <c r="G24" s="120">
        <v>95</v>
      </c>
      <c r="H24" s="223">
        <v>5</v>
      </c>
      <c r="I24" s="223">
        <v>4</v>
      </c>
      <c r="J24" s="198" t="s">
        <v>620</v>
      </c>
    </row>
    <row r="25" spans="1:10" ht="30" customHeight="1">
      <c r="A25" s="229"/>
      <c r="B25" s="230"/>
      <c r="C25" s="120" t="s">
        <v>586</v>
      </c>
      <c r="D25" s="120" t="s">
        <v>640</v>
      </c>
      <c r="E25" s="120">
        <v>95</v>
      </c>
      <c r="F25" s="120" t="s">
        <v>562</v>
      </c>
      <c r="G25" s="120">
        <v>95</v>
      </c>
      <c r="H25" s="223">
        <v>5</v>
      </c>
      <c r="I25" s="223">
        <v>4</v>
      </c>
      <c r="J25" s="202"/>
    </row>
    <row r="26" spans="1:10" ht="54" customHeight="1">
      <c r="A26" s="155" t="s">
        <v>621</v>
      </c>
      <c r="B26" s="155"/>
      <c r="C26" s="155"/>
      <c r="D26" s="199"/>
      <c r="E26" s="200"/>
      <c r="F26" s="200"/>
      <c r="G26" s="200"/>
      <c r="H26" s="200"/>
      <c r="I26" s="201"/>
      <c r="J26" s="202" t="s">
        <v>622</v>
      </c>
    </row>
    <row r="27" spans="1:10" ht="25.5" customHeight="1">
      <c r="A27" s="203" t="s">
        <v>623</v>
      </c>
      <c r="B27" s="203"/>
      <c r="C27" s="203"/>
      <c r="D27" s="203"/>
      <c r="E27" s="203"/>
      <c r="F27" s="203"/>
      <c r="G27" s="203"/>
      <c r="H27" s="165">
        <v>100</v>
      </c>
      <c r="I27" s="204">
        <f>SUM(I7,I15:I25)</f>
        <v>94.84</v>
      </c>
      <c r="J27" s="205" t="s">
        <v>624</v>
      </c>
    </row>
    <row r="28" spans="1:10" ht="16.899999999999999" customHeight="1"/>
    <row r="29" spans="1:10" ht="28.9" customHeight="1">
      <c r="A29" s="231" t="s">
        <v>591</v>
      </c>
      <c r="B29" s="232"/>
      <c r="C29" s="232"/>
      <c r="D29" s="232"/>
      <c r="E29" s="232"/>
      <c r="F29" s="232"/>
      <c r="G29" s="232"/>
      <c r="H29" s="232"/>
      <c r="I29" s="232"/>
      <c r="J29" s="233"/>
    </row>
    <row r="30" spans="1:10" ht="27" customHeight="1">
      <c r="A30" s="234" t="s">
        <v>625</v>
      </c>
      <c r="B30" s="234"/>
      <c r="C30" s="234"/>
      <c r="D30" s="234"/>
      <c r="E30" s="234"/>
      <c r="F30" s="234"/>
      <c r="G30" s="234"/>
      <c r="H30" s="234"/>
      <c r="I30" s="234"/>
      <c r="J30" s="234"/>
    </row>
    <row r="31" spans="1:10" ht="19.149999999999999" customHeight="1">
      <c r="A31" s="234" t="s">
        <v>626</v>
      </c>
      <c r="B31" s="234"/>
      <c r="C31" s="234"/>
      <c r="D31" s="234"/>
      <c r="E31" s="234"/>
      <c r="F31" s="234"/>
      <c r="G31" s="234"/>
      <c r="H31" s="234"/>
      <c r="I31" s="234"/>
      <c r="J31" s="234"/>
    </row>
    <row r="32" spans="1:10" ht="18" customHeight="1">
      <c r="A32" s="234" t="s">
        <v>627</v>
      </c>
      <c r="B32" s="234"/>
      <c r="C32" s="234"/>
      <c r="D32" s="234"/>
      <c r="E32" s="234"/>
      <c r="F32" s="234"/>
      <c r="G32" s="234"/>
      <c r="H32" s="234"/>
      <c r="I32" s="234"/>
      <c r="J32" s="234"/>
    </row>
    <row r="33" spans="1:10" ht="18" customHeight="1">
      <c r="A33" s="234" t="s">
        <v>628</v>
      </c>
      <c r="B33" s="234"/>
      <c r="C33" s="234"/>
      <c r="D33" s="234"/>
      <c r="E33" s="234"/>
      <c r="F33" s="234"/>
      <c r="G33" s="234"/>
      <c r="H33" s="234"/>
      <c r="I33" s="234"/>
      <c r="J33" s="234"/>
    </row>
    <row r="34" spans="1:10" ht="18" customHeight="1">
      <c r="A34" s="234" t="s">
        <v>629</v>
      </c>
      <c r="B34" s="234"/>
      <c r="C34" s="234"/>
      <c r="D34" s="234"/>
      <c r="E34" s="234"/>
      <c r="F34" s="234"/>
      <c r="G34" s="234"/>
      <c r="H34" s="234"/>
      <c r="I34" s="234"/>
      <c r="J34" s="234"/>
    </row>
    <row r="35" spans="1:10" ht="24" customHeight="1">
      <c r="A35" s="234" t="s">
        <v>630</v>
      </c>
      <c r="B35" s="234"/>
      <c r="C35" s="234"/>
      <c r="D35" s="234"/>
      <c r="E35" s="234"/>
      <c r="F35" s="234"/>
      <c r="G35" s="234"/>
      <c r="H35" s="234"/>
      <c r="I35" s="234"/>
      <c r="J35" s="234"/>
    </row>
    <row r="36" spans="1:10" ht="24" customHeight="1">
      <c r="A36" s="234" t="s">
        <v>631</v>
      </c>
      <c r="B36" s="234"/>
      <c r="C36" s="234"/>
      <c r="D36" s="234"/>
      <c r="E36" s="234"/>
      <c r="F36" s="234"/>
      <c r="G36" s="234"/>
      <c r="H36" s="234"/>
      <c r="I36" s="234"/>
      <c r="J36" s="234"/>
    </row>
    <row r="37" spans="1:10" ht="24" customHeight="1">
      <c r="A37" s="234" t="s">
        <v>632</v>
      </c>
      <c r="B37" s="234"/>
      <c r="C37" s="234"/>
      <c r="D37" s="234"/>
      <c r="E37" s="234"/>
      <c r="F37" s="234"/>
      <c r="G37" s="234"/>
      <c r="H37" s="234"/>
      <c r="I37" s="234"/>
      <c r="J37" s="234"/>
    </row>
    <row r="38" spans="1:10" ht="14.25">
      <c r="A38" s="235"/>
      <c r="B38" s="235"/>
      <c r="C38" s="235"/>
      <c r="D38" s="235"/>
      <c r="E38" s="235"/>
      <c r="F38" s="235"/>
      <c r="G38" s="235"/>
      <c r="H38" s="235"/>
      <c r="I38" s="235"/>
      <c r="J38" s="235"/>
    </row>
  </sheetData>
  <mergeCells count="42">
    <mergeCell ref="A6:B10"/>
    <mergeCell ref="A37:J37"/>
    <mergeCell ref="A38:J38"/>
    <mergeCell ref="A11:A12"/>
    <mergeCell ref="A15:A20"/>
    <mergeCell ref="A21:A23"/>
    <mergeCell ref="A24:A25"/>
    <mergeCell ref="B15:B17"/>
    <mergeCell ref="B18:B19"/>
    <mergeCell ref="B21:B23"/>
    <mergeCell ref="B24:B25"/>
    <mergeCell ref="G13:G14"/>
    <mergeCell ref="H13:H14"/>
    <mergeCell ref="I13:I14"/>
    <mergeCell ref="J13:J14"/>
    <mergeCell ref="A32:J32"/>
    <mergeCell ref="A33:J33"/>
    <mergeCell ref="A34:J34"/>
    <mergeCell ref="A35:J35"/>
    <mergeCell ref="A36:J36"/>
    <mergeCell ref="A26:C26"/>
    <mergeCell ref="D26:I26"/>
    <mergeCell ref="A27:G27"/>
    <mergeCell ref="A30:J30"/>
    <mergeCell ref="A31:J31"/>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8" type="noConversion"/>
  <dataValidations count="1">
    <dataValidation type="list" allowBlank="1" showInputMessage="1" sqref="J27">
      <formula1>"优,良,中,差"</formula1>
    </dataValidation>
  </dataValidations>
  <printOptions horizontalCentered="1"/>
  <pageMargins left="0.70833333333333304" right="0.70833333333333304" top="0.75138888888888899" bottom="0.75138888888888899" header="0.31041666666666701" footer="0.31041666666666701"/>
  <pageSetup paperSize="9" scale="5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6"/>
  <sheetViews>
    <sheetView view="pageBreakPreview" zoomScaleNormal="100" workbookViewId="0">
      <pane ySplit="4" topLeftCell="A8" activePane="bottomLeft" state="frozen"/>
      <selection pane="bottomLeft" activeCell="C18" sqref="C18"/>
    </sheetView>
  </sheetViews>
  <sheetFormatPr defaultColWidth="9" defaultRowHeight="13.5"/>
  <cols>
    <col min="1" max="2" width="11.125" style="215" customWidth="1"/>
    <col min="3" max="3" width="32.125" style="215" customWidth="1"/>
    <col min="4" max="4" width="11.375" style="215" customWidth="1"/>
    <col min="5" max="5" width="24.5" style="215" customWidth="1"/>
    <col min="6" max="6" width="11.25" style="215" customWidth="1"/>
    <col min="7" max="7" width="13.875" style="215" customWidth="1"/>
    <col min="8" max="8" width="9" style="215"/>
    <col min="9" max="9" width="8.5" style="215" customWidth="1"/>
    <col min="10" max="10" width="11.5" style="215" customWidth="1"/>
    <col min="11" max="16384" width="9" style="215"/>
  </cols>
  <sheetData>
    <row r="1" spans="1:256">
      <c r="A1" s="150" t="s">
        <v>592</v>
      </c>
    </row>
    <row r="2" spans="1:256" ht="25.9" customHeight="1">
      <c r="A2" s="216" t="s">
        <v>593</v>
      </c>
      <c r="B2" s="216"/>
      <c r="C2" s="216"/>
      <c r="D2" s="216"/>
      <c r="E2" s="216"/>
      <c r="F2" s="216"/>
      <c r="G2" s="216"/>
      <c r="H2" s="216"/>
      <c r="I2" s="216"/>
      <c r="J2" s="216"/>
    </row>
    <row r="3" spans="1:256" s="218" customFormat="1" ht="13.15" customHeight="1">
      <c r="A3" s="217"/>
      <c r="B3" s="217"/>
      <c r="C3" s="217"/>
      <c r="D3" s="217"/>
      <c r="E3" s="217"/>
      <c r="F3" s="217"/>
      <c r="G3" s="217"/>
      <c r="H3" s="217"/>
      <c r="I3" s="217"/>
      <c r="J3" s="29" t="s">
        <v>211</v>
      </c>
    </row>
    <row r="4" spans="1:256" s="1" customFormat="1" ht="18" customHeight="1">
      <c r="A4" s="155" t="s">
        <v>594</v>
      </c>
      <c r="B4" s="155"/>
      <c r="C4" s="161" t="s">
        <v>649</v>
      </c>
      <c r="D4" s="161"/>
      <c r="E4" s="161"/>
      <c r="F4" s="161"/>
      <c r="G4" s="161"/>
      <c r="H4" s="161"/>
      <c r="I4" s="161"/>
      <c r="J4" s="161"/>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215"/>
      <c r="BE4" s="215"/>
      <c r="BF4" s="215"/>
      <c r="BG4" s="215"/>
      <c r="BH4" s="215"/>
      <c r="BI4" s="215"/>
      <c r="BJ4" s="215"/>
      <c r="BK4" s="215"/>
      <c r="BL4" s="215"/>
      <c r="BM4" s="215"/>
      <c r="BN4" s="215"/>
      <c r="BO4" s="215"/>
      <c r="BP4" s="215"/>
      <c r="BQ4" s="215"/>
      <c r="BR4" s="215"/>
      <c r="BS4" s="215"/>
      <c r="BT4" s="215"/>
      <c r="BU4" s="215"/>
      <c r="BV4" s="215"/>
      <c r="BW4" s="215"/>
      <c r="BX4" s="215"/>
      <c r="BY4" s="215"/>
      <c r="BZ4" s="215"/>
      <c r="CA4" s="215"/>
      <c r="CB4" s="215"/>
      <c r="CC4" s="215"/>
      <c r="CD4" s="215"/>
      <c r="CE4" s="215"/>
      <c r="CF4" s="215"/>
      <c r="CG4" s="215"/>
      <c r="CH4" s="215"/>
      <c r="CI4" s="215"/>
      <c r="CJ4" s="215"/>
      <c r="CK4" s="215"/>
      <c r="CL4" s="215"/>
      <c r="CM4" s="215"/>
      <c r="CN4" s="215"/>
      <c r="CO4" s="215"/>
      <c r="CP4" s="215"/>
      <c r="CQ4" s="215"/>
      <c r="CR4" s="215"/>
      <c r="CS4" s="215"/>
      <c r="CT4" s="215"/>
      <c r="CU4" s="215"/>
      <c r="CV4" s="215"/>
      <c r="CW4" s="215"/>
      <c r="CX4" s="215"/>
      <c r="CY4" s="215"/>
      <c r="CZ4" s="215"/>
      <c r="DA4" s="215"/>
      <c r="DB4" s="215"/>
      <c r="DC4" s="215"/>
      <c r="DD4" s="215"/>
      <c r="DE4" s="215"/>
      <c r="DF4" s="215"/>
      <c r="DG4" s="215"/>
      <c r="DH4" s="215"/>
      <c r="DI4" s="215"/>
      <c r="DJ4" s="215"/>
      <c r="DK4" s="215"/>
      <c r="DL4" s="215"/>
      <c r="DM4" s="215"/>
      <c r="DN4" s="215"/>
      <c r="DO4" s="215"/>
      <c r="DP4" s="215"/>
      <c r="DQ4" s="215"/>
      <c r="DR4" s="215"/>
      <c r="DS4" s="215"/>
      <c r="DT4" s="215"/>
      <c r="DU4" s="215"/>
      <c r="DV4" s="215"/>
      <c r="DW4" s="215"/>
      <c r="DX4" s="215"/>
      <c r="DY4" s="215"/>
      <c r="DZ4" s="215"/>
      <c r="EA4" s="215"/>
      <c r="EB4" s="215"/>
      <c r="EC4" s="215"/>
      <c r="ED4" s="215"/>
      <c r="EE4" s="215"/>
      <c r="EF4" s="215"/>
      <c r="EG4" s="215"/>
      <c r="EH4" s="215"/>
      <c r="EI4" s="215"/>
      <c r="EJ4" s="215"/>
      <c r="EK4" s="215"/>
      <c r="EL4" s="215"/>
      <c r="EM4" s="215"/>
      <c r="EN4" s="215"/>
      <c r="EO4" s="215"/>
      <c r="EP4" s="215"/>
      <c r="EQ4" s="215"/>
      <c r="ER4" s="215"/>
      <c r="ES4" s="215"/>
      <c r="ET4" s="215"/>
      <c r="EU4" s="215"/>
      <c r="EV4" s="215"/>
      <c r="EW4" s="215"/>
      <c r="EX4" s="215"/>
      <c r="EY4" s="215"/>
      <c r="EZ4" s="215"/>
      <c r="FA4" s="215"/>
      <c r="FB4" s="215"/>
      <c r="FC4" s="215"/>
      <c r="FD4" s="215"/>
      <c r="FE4" s="215"/>
      <c r="FF4" s="215"/>
      <c r="FG4" s="215"/>
      <c r="FH4" s="215"/>
      <c r="FI4" s="215"/>
      <c r="FJ4" s="215"/>
      <c r="FK4" s="215"/>
      <c r="FL4" s="215"/>
      <c r="FM4" s="215"/>
      <c r="FN4" s="215"/>
      <c r="FO4" s="215"/>
      <c r="FP4" s="215"/>
      <c r="FQ4" s="215"/>
      <c r="FR4" s="215"/>
      <c r="FS4" s="215"/>
      <c r="FT4" s="215"/>
      <c r="FU4" s="215"/>
      <c r="FV4" s="215"/>
      <c r="FW4" s="215"/>
      <c r="FX4" s="215"/>
      <c r="FY4" s="215"/>
      <c r="FZ4" s="215"/>
      <c r="GA4" s="215"/>
      <c r="GB4" s="215"/>
      <c r="GC4" s="215"/>
      <c r="GD4" s="215"/>
      <c r="GE4" s="215"/>
      <c r="GF4" s="215"/>
      <c r="GG4" s="215"/>
      <c r="GH4" s="215"/>
      <c r="GI4" s="215"/>
      <c r="GJ4" s="215"/>
      <c r="GK4" s="215"/>
      <c r="GL4" s="215"/>
      <c r="GM4" s="215"/>
      <c r="GN4" s="215"/>
      <c r="GO4" s="215"/>
      <c r="GP4" s="215"/>
      <c r="GQ4" s="215"/>
      <c r="GR4" s="215"/>
      <c r="GS4" s="215"/>
      <c r="GT4" s="215"/>
      <c r="GU4" s="215"/>
      <c r="GV4" s="215"/>
      <c r="GW4" s="215"/>
      <c r="GX4" s="215"/>
      <c r="GY4" s="215"/>
      <c r="GZ4" s="215"/>
      <c r="HA4" s="215"/>
      <c r="HB4" s="215"/>
      <c r="HC4" s="215"/>
      <c r="HD4" s="215"/>
      <c r="HE4" s="215"/>
      <c r="HF4" s="215"/>
      <c r="HG4" s="215"/>
      <c r="HH4" s="215"/>
      <c r="HI4" s="215"/>
      <c r="HJ4" s="215"/>
      <c r="HK4" s="215"/>
      <c r="HL4" s="215"/>
      <c r="HM4" s="215"/>
      <c r="HN4" s="215"/>
      <c r="HO4" s="215"/>
      <c r="HP4" s="215"/>
      <c r="HQ4" s="215"/>
      <c r="HR4" s="215"/>
      <c r="HS4" s="215"/>
      <c r="HT4" s="215"/>
      <c r="HU4" s="215"/>
      <c r="HV4" s="215"/>
      <c r="HW4" s="215"/>
      <c r="HX4" s="215"/>
      <c r="HY4" s="215"/>
      <c r="HZ4" s="215"/>
      <c r="IA4" s="215"/>
      <c r="IB4" s="215"/>
      <c r="IC4" s="215"/>
      <c r="ID4" s="215"/>
      <c r="IE4" s="215"/>
      <c r="IF4" s="215"/>
      <c r="IG4" s="215"/>
      <c r="IH4" s="215"/>
      <c r="II4" s="215"/>
      <c r="IJ4" s="215"/>
      <c r="IK4" s="215"/>
      <c r="IL4" s="215"/>
      <c r="IM4" s="215"/>
      <c r="IN4" s="215"/>
      <c r="IO4" s="215"/>
      <c r="IP4" s="215"/>
      <c r="IQ4" s="215"/>
      <c r="IR4" s="215"/>
      <c r="IS4" s="215"/>
      <c r="IT4" s="215"/>
      <c r="IU4" s="215"/>
      <c r="IV4" s="215"/>
    </row>
    <row r="5" spans="1:256" s="162" customFormat="1" ht="18" customHeight="1">
      <c r="A5" s="155" t="s">
        <v>596</v>
      </c>
      <c r="B5" s="155"/>
      <c r="C5" s="219" t="s">
        <v>529</v>
      </c>
      <c r="D5" s="219"/>
      <c r="E5" s="219"/>
      <c r="F5" s="120" t="s">
        <v>597</v>
      </c>
      <c r="G5" s="161" t="s">
        <v>637</v>
      </c>
      <c r="H5" s="161"/>
      <c r="I5" s="161"/>
      <c r="J5" s="161"/>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5"/>
      <c r="BF5" s="215"/>
      <c r="BG5" s="215"/>
      <c r="BH5" s="215"/>
      <c r="BI5" s="215"/>
      <c r="BJ5" s="215"/>
      <c r="BK5" s="215"/>
      <c r="BL5" s="215"/>
      <c r="BM5" s="215"/>
      <c r="BN5" s="215"/>
      <c r="BO5" s="215"/>
      <c r="BP5" s="215"/>
      <c r="BQ5" s="215"/>
      <c r="BR5" s="215"/>
      <c r="BS5" s="215"/>
      <c r="BT5" s="215"/>
      <c r="BU5" s="215"/>
      <c r="BV5" s="215"/>
      <c r="BW5" s="215"/>
      <c r="BX5" s="215"/>
      <c r="BY5" s="215"/>
      <c r="BZ5" s="215"/>
      <c r="CA5" s="215"/>
      <c r="CB5" s="215"/>
      <c r="CC5" s="215"/>
      <c r="CD5" s="215"/>
      <c r="CE5" s="215"/>
      <c r="CF5" s="215"/>
      <c r="CG5" s="215"/>
      <c r="CH5" s="215"/>
      <c r="CI5" s="215"/>
      <c r="CJ5" s="215"/>
      <c r="CK5" s="215"/>
      <c r="CL5" s="215"/>
      <c r="CM5" s="215"/>
      <c r="CN5" s="215"/>
      <c r="CO5" s="215"/>
      <c r="CP5" s="215"/>
      <c r="CQ5" s="215"/>
      <c r="CR5" s="215"/>
      <c r="CS5" s="215"/>
      <c r="CT5" s="215"/>
      <c r="CU5" s="215"/>
      <c r="CV5" s="215"/>
      <c r="CW5" s="215"/>
      <c r="CX5" s="215"/>
      <c r="CY5" s="215"/>
      <c r="CZ5" s="215"/>
      <c r="DA5" s="215"/>
      <c r="DB5" s="215"/>
      <c r="DC5" s="215"/>
      <c r="DD5" s="215"/>
      <c r="DE5" s="215"/>
      <c r="DF5" s="215"/>
      <c r="DG5" s="215"/>
      <c r="DH5" s="215"/>
      <c r="DI5" s="215"/>
      <c r="DJ5" s="215"/>
      <c r="DK5" s="215"/>
      <c r="DL5" s="215"/>
      <c r="DM5" s="215"/>
      <c r="DN5" s="215"/>
      <c r="DO5" s="215"/>
      <c r="DP5" s="215"/>
      <c r="DQ5" s="215"/>
      <c r="DR5" s="215"/>
      <c r="DS5" s="215"/>
      <c r="DT5" s="215"/>
      <c r="DU5" s="215"/>
      <c r="DV5" s="215"/>
      <c r="DW5" s="215"/>
      <c r="DX5" s="215"/>
      <c r="DY5" s="215"/>
      <c r="DZ5" s="215"/>
      <c r="EA5" s="215"/>
      <c r="EB5" s="215"/>
      <c r="EC5" s="215"/>
      <c r="ED5" s="215"/>
      <c r="EE5" s="215"/>
      <c r="EF5" s="215"/>
      <c r="EG5" s="215"/>
      <c r="EH5" s="215"/>
      <c r="EI5" s="215"/>
      <c r="EJ5" s="215"/>
      <c r="EK5" s="215"/>
      <c r="EL5" s="215"/>
      <c r="EM5" s="215"/>
      <c r="EN5" s="215"/>
      <c r="EO5" s="215"/>
      <c r="EP5" s="215"/>
      <c r="EQ5" s="215"/>
      <c r="ER5" s="215"/>
      <c r="ES5" s="215"/>
      <c r="ET5" s="215"/>
      <c r="EU5" s="215"/>
      <c r="EV5" s="215"/>
      <c r="EW5" s="215"/>
      <c r="EX5" s="215"/>
      <c r="EY5" s="215"/>
      <c r="EZ5" s="215"/>
      <c r="FA5" s="215"/>
      <c r="FB5" s="215"/>
      <c r="FC5" s="215"/>
      <c r="FD5" s="215"/>
      <c r="FE5" s="215"/>
      <c r="FF5" s="215"/>
      <c r="FG5" s="215"/>
      <c r="FH5" s="215"/>
      <c r="FI5" s="215"/>
      <c r="FJ5" s="215"/>
      <c r="FK5" s="215"/>
      <c r="FL5" s="215"/>
      <c r="FM5" s="215"/>
      <c r="FN5" s="215"/>
      <c r="FO5" s="215"/>
      <c r="FP5" s="215"/>
      <c r="FQ5" s="215"/>
      <c r="FR5" s="215"/>
      <c r="FS5" s="215"/>
      <c r="FT5" s="215"/>
      <c r="FU5" s="215"/>
      <c r="FV5" s="215"/>
      <c r="FW5" s="215"/>
      <c r="FX5" s="215"/>
      <c r="FY5" s="215"/>
      <c r="FZ5" s="215"/>
      <c r="GA5" s="215"/>
      <c r="GB5" s="215"/>
      <c r="GC5" s="215"/>
      <c r="GD5" s="215"/>
      <c r="GE5" s="215"/>
      <c r="GF5" s="215"/>
      <c r="GG5" s="215"/>
      <c r="GH5" s="215"/>
      <c r="GI5" s="215"/>
      <c r="GJ5" s="215"/>
      <c r="GK5" s="215"/>
      <c r="GL5" s="215"/>
      <c r="GM5" s="215"/>
      <c r="GN5" s="215"/>
      <c r="GO5" s="215"/>
      <c r="GP5" s="215"/>
      <c r="GQ5" s="215"/>
      <c r="GR5" s="215"/>
      <c r="GS5" s="215"/>
      <c r="GT5" s="215"/>
      <c r="GU5" s="215"/>
      <c r="GV5" s="215"/>
      <c r="GW5" s="215"/>
      <c r="GX5" s="215"/>
      <c r="GY5" s="215"/>
      <c r="GZ5" s="215"/>
      <c r="HA5" s="215"/>
      <c r="HB5" s="215"/>
      <c r="HC5" s="215"/>
      <c r="HD5" s="215"/>
      <c r="HE5" s="215"/>
      <c r="HF5" s="215"/>
      <c r="HG5" s="215"/>
      <c r="HH5" s="215"/>
      <c r="HI5" s="215"/>
      <c r="HJ5" s="215"/>
      <c r="HK5" s="215"/>
      <c r="HL5" s="215"/>
      <c r="HM5" s="215"/>
      <c r="HN5" s="215"/>
      <c r="HO5" s="215"/>
      <c r="HP5" s="215"/>
      <c r="HQ5" s="215"/>
      <c r="HR5" s="215"/>
      <c r="HS5" s="215"/>
      <c r="HT5" s="215"/>
      <c r="HU5" s="215"/>
      <c r="HV5" s="215"/>
      <c r="HW5" s="215"/>
      <c r="HX5" s="215"/>
      <c r="HY5" s="215"/>
      <c r="HZ5" s="215"/>
      <c r="IA5" s="215"/>
      <c r="IB5" s="215"/>
      <c r="IC5" s="215"/>
      <c r="ID5" s="215"/>
      <c r="IE5" s="215"/>
      <c r="IF5" s="215"/>
      <c r="IG5" s="215"/>
      <c r="IH5" s="215"/>
      <c r="II5" s="215"/>
      <c r="IJ5" s="215"/>
      <c r="IK5" s="215"/>
      <c r="IL5" s="215"/>
      <c r="IM5" s="215"/>
      <c r="IN5" s="215"/>
      <c r="IO5" s="215"/>
      <c r="IP5" s="215"/>
      <c r="IQ5" s="215"/>
      <c r="IR5" s="215"/>
      <c r="IS5" s="215"/>
      <c r="IT5" s="215"/>
      <c r="IU5" s="215"/>
      <c r="IV5" s="215"/>
    </row>
    <row r="6" spans="1:256" s="162" customFormat="1" ht="36" customHeight="1">
      <c r="A6" s="155" t="s">
        <v>598</v>
      </c>
      <c r="B6" s="155"/>
      <c r="C6" s="120"/>
      <c r="D6" s="120" t="s">
        <v>532</v>
      </c>
      <c r="E6" s="120" t="s">
        <v>441</v>
      </c>
      <c r="F6" s="120" t="s">
        <v>599</v>
      </c>
      <c r="G6" s="120" t="s">
        <v>600</v>
      </c>
      <c r="H6" s="120" t="s">
        <v>601</v>
      </c>
      <c r="I6" s="155" t="s">
        <v>602</v>
      </c>
      <c r="J6" s="15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5"/>
      <c r="AT6" s="215"/>
      <c r="AU6" s="215"/>
      <c r="AV6" s="215"/>
      <c r="AW6" s="215"/>
      <c r="AX6" s="215"/>
      <c r="AY6" s="215"/>
      <c r="AZ6" s="215"/>
      <c r="BA6" s="215"/>
      <c r="BB6" s="215"/>
      <c r="BC6" s="215"/>
      <c r="BD6" s="215"/>
      <c r="BE6" s="215"/>
      <c r="BF6" s="215"/>
      <c r="BG6" s="215"/>
      <c r="BH6" s="215"/>
      <c r="BI6" s="215"/>
      <c r="BJ6" s="215"/>
      <c r="BK6" s="215"/>
      <c r="BL6" s="215"/>
      <c r="BM6" s="215"/>
      <c r="BN6" s="215"/>
      <c r="BO6" s="215"/>
      <c r="BP6" s="215"/>
      <c r="BQ6" s="215"/>
      <c r="BR6" s="215"/>
      <c r="BS6" s="215"/>
      <c r="BT6" s="215"/>
      <c r="BU6" s="215"/>
      <c r="BV6" s="215"/>
      <c r="BW6" s="215"/>
      <c r="BX6" s="215"/>
      <c r="BY6" s="215"/>
      <c r="BZ6" s="215"/>
      <c r="CA6" s="215"/>
      <c r="CB6" s="215"/>
      <c r="CC6" s="215"/>
      <c r="CD6" s="215"/>
      <c r="CE6" s="215"/>
      <c r="CF6" s="215"/>
      <c r="CG6" s="215"/>
      <c r="CH6" s="215"/>
      <c r="CI6" s="215"/>
      <c r="CJ6" s="215"/>
      <c r="CK6" s="215"/>
      <c r="CL6" s="215"/>
      <c r="CM6" s="215"/>
      <c r="CN6" s="215"/>
      <c r="CO6" s="215"/>
      <c r="CP6" s="215"/>
      <c r="CQ6" s="215"/>
      <c r="CR6" s="215"/>
      <c r="CS6" s="215"/>
      <c r="CT6" s="215"/>
      <c r="CU6" s="215"/>
      <c r="CV6" s="215"/>
      <c r="CW6" s="215"/>
      <c r="CX6" s="215"/>
      <c r="CY6" s="215"/>
      <c r="CZ6" s="215"/>
      <c r="DA6" s="215"/>
      <c r="DB6" s="215"/>
      <c r="DC6" s="215"/>
      <c r="DD6" s="215"/>
      <c r="DE6" s="215"/>
      <c r="DF6" s="215"/>
      <c r="DG6" s="215"/>
      <c r="DH6" s="215"/>
      <c r="DI6" s="215"/>
      <c r="DJ6" s="215"/>
      <c r="DK6" s="215"/>
      <c r="DL6" s="215"/>
      <c r="DM6" s="215"/>
      <c r="DN6" s="215"/>
      <c r="DO6" s="215"/>
      <c r="DP6" s="215"/>
      <c r="DQ6" s="215"/>
      <c r="DR6" s="215"/>
      <c r="DS6" s="215"/>
      <c r="DT6" s="215"/>
      <c r="DU6" s="215"/>
      <c r="DV6" s="215"/>
      <c r="DW6" s="215"/>
      <c r="DX6" s="215"/>
      <c r="DY6" s="215"/>
      <c r="DZ6" s="215"/>
      <c r="EA6" s="215"/>
      <c r="EB6" s="215"/>
      <c r="EC6" s="215"/>
      <c r="ED6" s="215"/>
      <c r="EE6" s="215"/>
      <c r="EF6" s="215"/>
      <c r="EG6" s="215"/>
      <c r="EH6" s="215"/>
      <c r="EI6" s="215"/>
      <c r="EJ6" s="215"/>
      <c r="EK6" s="215"/>
      <c r="EL6" s="215"/>
      <c r="EM6" s="215"/>
      <c r="EN6" s="215"/>
      <c r="EO6" s="215"/>
      <c r="EP6" s="215"/>
      <c r="EQ6" s="215"/>
      <c r="ER6" s="215"/>
      <c r="ES6" s="215"/>
      <c r="ET6" s="215"/>
      <c r="EU6" s="215"/>
      <c r="EV6" s="215"/>
      <c r="EW6" s="215"/>
      <c r="EX6" s="215"/>
      <c r="EY6" s="215"/>
      <c r="EZ6" s="215"/>
      <c r="FA6" s="215"/>
      <c r="FB6" s="215"/>
      <c r="FC6" s="215"/>
      <c r="FD6" s="215"/>
      <c r="FE6" s="215"/>
      <c r="FF6" s="215"/>
      <c r="FG6" s="215"/>
      <c r="FH6" s="215"/>
      <c r="FI6" s="215"/>
      <c r="FJ6" s="215"/>
      <c r="FK6" s="215"/>
      <c r="FL6" s="215"/>
      <c r="FM6" s="215"/>
      <c r="FN6" s="215"/>
      <c r="FO6" s="215"/>
      <c r="FP6" s="215"/>
      <c r="FQ6" s="215"/>
      <c r="FR6" s="215"/>
      <c r="FS6" s="215"/>
      <c r="FT6" s="215"/>
      <c r="FU6" s="215"/>
      <c r="FV6" s="215"/>
      <c r="FW6" s="215"/>
      <c r="FX6" s="215"/>
      <c r="FY6" s="215"/>
      <c r="FZ6" s="215"/>
      <c r="GA6" s="215"/>
      <c r="GB6" s="215"/>
      <c r="GC6" s="215"/>
      <c r="GD6" s="215"/>
      <c r="GE6" s="215"/>
      <c r="GF6" s="215"/>
      <c r="GG6" s="215"/>
      <c r="GH6" s="215"/>
      <c r="GI6" s="215"/>
      <c r="GJ6" s="215"/>
      <c r="GK6" s="215"/>
      <c r="GL6" s="215"/>
      <c r="GM6" s="215"/>
      <c r="GN6" s="215"/>
      <c r="GO6" s="215"/>
      <c r="GP6" s="215"/>
      <c r="GQ6" s="215"/>
      <c r="GR6" s="215"/>
      <c r="GS6" s="215"/>
      <c r="GT6" s="215"/>
      <c r="GU6" s="215"/>
      <c r="GV6" s="215"/>
      <c r="GW6" s="215"/>
      <c r="GX6" s="215"/>
      <c r="GY6" s="215"/>
      <c r="GZ6" s="215"/>
      <c r="HA6" s="215"/>
      <c r="HB6" s="215"/>
      <c r="HC6" s="215"/>
      <c r="HD6" s="215"/>
      <c r="HE6" s="215"/>
      <c r="HF6" s="215"/>
      <c r="HG6" s="215"/>
      <c r="HH6" s="215"/>
      <c r="HI6" s="215"/>
      <c r="HJ6" s="215"/>
      <c r="HK6" s="215"/>
      <c r="HL6" s="215"/>
      <c r="HM6" s="215"/>
      <c r="HN6" s="215"/>
      <c r="HO6" s="215"/>
      <c r="HP6" s="215"/>
      <c r="HQ6" s="215"/>
      <c r="HR6" s="215"/>
      <c r="HS6" s="215"/>
      <c r="HT6" s="215"/>
      <c r="HU6" s="215"/>
      <c r="HV6" s="215"/>
      <c r="HW6" s="215"/>
      <c r="HX6" s="215"/>
      <c r="HY6" s="215"/>
      <c r="HZ6" s="215"/>
      <c r="IA6" s="215"/>
      <c r="IB6" s="215"/>
      <c r="IC6" s="215"/>
      <c r="ID6" s="215"/>
      <c r="IE6" s="215"/>
      <c r="IF6" s="215"/>
      <c r="IG6" s="215"/>
      <c r="IH6" s="215"/>
      <c r="II6" s="215"/>
      <c r="IJ6" s="215"/>
      <c r="IK6" s="215"/>
      <c r="IL6" s="215"/>
      <c r="IM6" s="215"/>
      <c r="IN6" s="215"/>
      <c r="IO6" s="215"/>
      <c r="IP6" s="215"/>
      <c r="IQ6" s="215"/>
      <c r="IR6" s="215"/>
      <c r="IS6" s="215"/>
      <c r="IT6" s="215"/>
      <c r="IU6" s="215"/>
      <c r="IV6" s="215"/>
    </row>
    <row r="7" spans="1:256" s="162" customFormat="1" ht="36" customHeight="1">
      <c r="A7" s="155"/>
      <c r="B7" s="155"/>
      <c r="C7" s="163" t="s">
        <v>541</v>
      </c>
      <c r="D7" s="164">
        <f t="shared" ref="D7:F7" si="0">SUM(D8:D10)</f>
        <v>30000</v>
      </c>
      <c r="E7" s="164">
        <f t="shared" si="0"/>
        <v>30000</v>
      </c>
      <c r="F7" s="164">
        <f t="shared" si="0"/>
        <v>29793</v>
      </c>
      <c r="G7" s="165">
        <v>10</v>
      </c>
      <c r="H7" s="220" t="str">
        <f t="shared" ref="H7:H10" si="1">IF(E7&gt;0,ROUND(F7/E7,3)*100&amp;"%","—")</f>
        <v>99.3%</v>
      </c>
      <c r="I7" s="167">
        <v>9.93</v>
      </c>
      <c r="J7" s="167"/>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c r="CC7" s="215"/>
      <c r="CD7" s="215"/>
      <c r="CE7" s="215"/>
      <c r="CF7" s="215"/>
      <c r="CG7" s="215"/>
      <c r="CH7" s="215"/>
      <c r="CI7" s="215"/>
      <c r="CJ7" s="215"/>
      <c r="CK7" s="215"/>
      <c r="CL7" s="215"/>
      <c r="CM7" s="215"/>
      <c r="CN7" s="215"/>
      <c r="CO7" s="215"/>
      <c r="CP7" s="215"/>
      <c r="CQ7" s="215"/>
      <c r="CR7" s="215"/>
      <c r="CS7" s="215"/>
      <c r="CT7" s="215"/>
      <c r="CU7" s="215"/>
      <c r="CV7" s="215"/>
      <c r="CW7" s="215"/>
      <c r="CX7" s="215"/>
      <c r="CY7" s="215"/>
      <c r="CZ7" s="215"/>
      <c r="DA7" s="215"/>
      <c r="DB7" s="215"/>
      <c r="DC7" s="215"/>
      <c r="DD7" s="215"/>
      <c r="DE7" s="215"/>
      <c r="DF7" s="215"/>
      <c r="DG7" s="215"/>
      <c r="DH7" s="215"/>
      <c r="DI7" s="215"/>
      <c r="DJ7" s="215"/>
      <c r="DK7" s="215"/>
      <c r="DL7" s="215"/>
      <c r="DM7" s="215"/>
      <c r="DN7" s="215"/>
      <c r="DO7" s="215"/>
      <c r="DP7" s="215"/>
      <c r="DQ7" s="215"/>
      <c r="DR7" s="215"/>
      <c r="DS7" s="215"/>
      <c r="DT7" s="215"/>
      <c r="DU7" s="215"/>
      <c r="DV7" s="215"/>
      <c r="DW7" s="215"/>
      <c r="DX7" s="215"/>
      <c r="DY7" s="215"/>
      <c r="DZ7" s="215"/>
      <c r="EA7" s="215"/>
      <c r="EB7" s="215"/>
      <c r="EC7" s="215"/>
      <c r="ED7" s="215"/>
      <c r="EE7" s="215"/>
      <c r="EF7" s="215"/>
      <c r="EG7" s="215"/>
      <c r="EH7" s="215"/>
      <c r="EI7" s="215"/>
      <c r="EJ7" s="215"/>
      <c r="EK7" s="215"/>
      <c r="EL7" s="215"/>
      <c r="EM7" s="215"/>
      <c r="EN7" s="215"/>
      <c r="EO7" s="215"/>
      <c r="EP7" s="215"/>
      <c r="EQ7" s="215"/>
      <c r="ER7" s="215"/>
      <c r="ES7" s="215"/>
      <c r="ET7" s="215"/>
      <c r="EU7" s="215"/>
      <c r="EV7" s="215"/>
      <c r="EW7" s="215"/>
      <c r="EX7" s="215"/>
      <c r="EY7" s="215"/>
      <c r="EZ7" s="215"/>
      <c r="FA7" s="215"/>
      <c r="FB7" s="215"/>
      <c r="FC7" s="215"/>
      <c r="FD7" s="215"/>
      <c r="FE7" s="215"/>
      <c r="FF7" s="215"/>
      <c r="FG7" s="215"/>
      <c r="FH7" s="215"/>
      <c r="FI7" s="215"/>
      <c r="FJ7" s="215"/>
      <c r="FK7" s="215"/>
      <c r="FL7" s="215"/>
      <c r="FM7" s="215"/>
      <c r="FN7" s="215"/>
      <c r="FO7" s="215"/>
      <c r="FP7" s="215"/>
      <c r="FQ7" s="215"/>
      <c r="FR7" s="215"/>
      <c r="FS7" s="215"/>
      <c r="FT7" s="215"/>
      <c r="FU7" s="215"/>
      <c r="FV7" s="215"/>
      <c r="FW7" s="215"/>
      <c r="FX7" s="215"/>
      <c r="FY7" s="215"/>
      <c r="FZ7" s="215"/>
      <c r="GA7" s="215"/>
      <c r="GB7" s="215"/>
      <c r="GC7" s="215"/>
      <c r="GD7" s="215"/>
      <c r="GE7" s="215"/>
      <c r="GF7" s="215"/>
      <c r="GG7" s="215"/>
      <c r="GH7" s="215"/>
      <c r="GI7" s="215"/>
      <c r="GJ7" s="215"/>
      <c r="GK7" s="215"/>
      <c r="GL7" s="215"/>
      <c r="GM7" s="215"/>
      <c r="GN7" s="215"/>
      <c r="GO7" s="215"/>
      <c r="GP7" s="215"/>
      <c r="GQ7" s="215"/>
      <c r="GR7" s="215"/>
      <c r="GS7" s="215"/>
      <c r="GT7" s="215"/>
      <c r="GU7" s="215"/>
      <c r="GV7" s="215"/>
      <c r="GW7" s="215"/>
      <c r="GX7" s="215"/>
      <c r="GY7" s="215"/>
      <c r="GZ7" s="215"/>
      <c r="HA7" s="215"/>
      <c r="HB7" s="215"/>
      <c r="HC7" s="215"/>
      <c r="HD7" s="215"/>
      <c r="HE7" s="215"/>
      <c r="HF7" s="215"/>
      <c r="HG7" s="215"/>
      <c r="HH7" s="215"/>
      <c r="HI7" s="215"/>
      <c r="HJ7" s="215"/>
      <c r="HK7" s="215"/>
      <c r="HL7" s="215"/>
      <c r="HM7" s="215"/>
      <c r="HN7" s="215"/>
      <c r="HO7" s="215"/>
      <c r="HP7" s="215"/>
      <c r="HQ7" s="215"/>
      <c r="HR7" s="215"/>
      <c r="HS7" s="215"/>
      <c r="HT7" s="215"/>
      <c r="HU7" s="215"/>
      <c r="HV7" s="215"/>
      <c r="HW7" s="215"/>
      <c r="HX7" s="215"/>
      <c r="HY7" s="215"/>
      <c r="HZ7" s="215"/>
      <c r="IA7" s="215"/>
      <c r="IB7" s="215"/>
      <c r="IC7" s="215"/>
      <c r="ID7" s="215"/>
      <c r="IE7" s="215"/>
      <c r="IF7" s="215"/>
      <c r="IG7" s="215"/>
      <c r="IH7" s="215"/>
      <c r="II7" s="215"/>
      <c r="IJ7" s="215"/>
      <c r="IK7" s="215"/>
      <c r="IL7" s="215"/>
      <c r="IM7" s="215"/>
      <c r="IN7" s="215"/>
      <c r="IO7" s="215"/>
      <c r="IP7" s="215"/>
      <c r="IQ7" s="215"/>
      <c r="IR7" s="215"/>
      <c r="IS7" s="215"/>
      <c r="IT7" s="215"/>
      <c r="IU7" s="215"/>
      <c r="IV7" s="215"/>
    </row>
    <row r="8" spans="1:256" s="162" customFormat="1" ht="36" customHeight="1">
      <c r="A8" s="155"/>
      <c r="B8" s="155"/>
      <c r="C8" s="163" t="s">
        <v>603</v>
      </c>
      <c r="D8" s="168">
        <v>30000</v>
      </c>
      <c r="E8" s="168">
        <v>30000</v>
      </c>
      <c r="F8" s="168">
        <v>29793</v>
      </c>
      <c r="G8" s="120" t="s">
        <v>445</v>
      </c>
      <c r="H8" s="221" t="str">
        <f t="shared" si="1"/>
        <v>99.3%</v>
      </c>
      <c r="I8" s="167" t="s">
        <v>445</v>
      </c>
      <c r="J8" s="167"/>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215"/>
      <c r="BG8" s="215"/>
      <c r="BH8" s="215"/>
      <c r="BI8" s="215"/>
      <c r="BJ8" s="215"/>
      <c r="BK8" s="215"/>
      <c r="BL8" s="215"/>
      <c r="BM8" s="215"/>
      <c r="BN8" s="215"/>
      <c r="BO8" s="215"/>
      <c r="BP8" s="215"/>
      <c r="BQ8" s="215"/>
      <c r="BR8" s="215"/>
      <c r="BS8" s="215"/>
      <c r="BT8" s="215"/>
      <c r="BU8" s="215"/>
      <c r="BV8" s="215"/>
      <c r="BW8" s="215"/>
      <c r="BX8" s="215"/>
      <c r="BY8" s="215"/>
      <c r="BZ8" s="215"/>
      <c r="CA8" s="215"/>
      <c r="CB8" s="215"/>
      <c r="CC8" s="215"/>
      <c r="CD8" s="215"/>
      <c r="CE8" s="215"/>
      <c r="CF8" s="215"/>
      <c r="CG8" s="215"/>
      <c r="CH8" s="215"/>
      <c r="CI8" s="215"/>
      <c r="CJ8" s="215"/>
      <c r="CK8" s="215"/>
      <c r="CL8" s="215"/>
      <c r="CM8" s="215"/>
      <c r="CN8" s="215"/>
      <c r="CO8" s="215"/>
      <c r="CP8" s="215"/>
      <c r="CQ8" s="215"/>
      <c r="CR8" s="215"/>
      <c r="CS8" s="215"/>
      <c r="CT8" s="215"/>
      <c r="CU8" s="215"/>
      <c r="CV8" s="215"/>
      <c r="CW8" s="215"/>
      <c r="CX8" s="215"/>
      <c r="CY8" s="215"/>
      <c r="CZ8" s="215"/>
      <c r="DA8" s="215"/>
      <c r="DB8" s="215"/>
      <c r="DC8" s="215"/>
      <c r="DD8" s="215"/>
      <c r="DE8" s="215"/>
      <c r="DF8" s="215"/>
      <c r="DG8" s="215"/>
      <c r="DH8" s="215"/>
      <c r="DI8" s="215"/>
      <c r="DJ8" s="215"/>
      <c r="DK8" s="215"/>
      <c r="DL8" s="215"/>
      <c r="DM8" s="215"/>
      <c r="DN8" s="215"/>
      <c r="DO8" s="215"/>
      <c r="DP8" s="215"/>
      <c r="DQ8" s="215"/>
      <c r="DR8" s="215"/>
      <c r="DS8" s="215"/>
      <c r="DT8" s="215"/>
      <c r="DU8" s="215"/>
      <c r="DV8" s="215"/>
      <c r="DW8" s="215"/>
      <c r="DX8" s="215"/>
      <c r="DY8" s="215"/>
      <c r="DZ8" s="215"/>
      <c r="EA8" s="215"/>
      <c r="EB8" s="215"/>
      <c r="EC8" s="215"/>
      <c r="ED8" s="215"/>
      <c r="EE8" s="215"/>
      <c r="EF8" s="215"/>
      <c r="EG8" s="215"/>
      <c r="EH8" s="215"/>
      <c r="EI8" s="215"/>
      <c r="EJ8" s="215"/>
      <c r="EK8" s="215"/>
      <c r="EL8" s="215"/>
      <c r="EM8" s="215"/>
      <c r="EN8" s="215"/>
      <c r="EO8" s="215"/>
      <c r="EP8" s="215"/>
      <c r="EQ8" s="215"/>
      <c r="ER8" s="215"/>
      <c r="ES8" s="215"/>
      <c r="ET8" s="215"/>
      <c r="EU8" s="215"/>
      <c r="EV8" s="215"/>
      <c r="EW8" s="215"/>
      <c r="EX8" s="215"/>
      <c r="EY8" s="215"/>
      <c r="EZ8" s="215"/>
      <c r="FA8" s="215"/>
      <c r="FB8" s="215"/>
      <c r="FC8" s="215"/>
      <c r="FD8" s="215"/>
      <c r="FE8" s="215"/>
      <c r="FF8" s="215"/>
      <c r="FG8" s="215"/>
      <c r="FH8" s="215"/>
      <c r="FI8" s="215"/>
      <c r="FJ8" s="215"/>
      <c r="FK8" s="215"/>
      <c r="FL8" s="215"/>
      <c r="FM8" s="215"/>
      <c r="FN8" s="215"/>
      <c r="FO8" s="215"/>
      <c r="FP8" s="215"/>
      <c r="FQ8" s="215"/>
      <c r="FR8" s="215"/>
      <c r="FS8" s="215"/>
      <c r="FT8" s="215"/>
      <c r="FU8" s="215"/>
      <c r="FV8" s="215"/>
      <c r="FW8" s="215"/>
      <c r="FX8" s="215"/>
      <c r="FY8" s="215"/>
      <c r="FZ8" s="215"/>
      <c r="GA8" s="215"/>
      <c r="GB8" s="215"/>
      <c r="GC8" s="215"/>
      <c r="GD8" s="215"/>
      <c r="GE8" s="215"/>
      <c r="GF8" s="215"/>
      <c r="GG8" s="215"/>
      <c r="GH8" s="215"/>
      <c r="GI8" s="215"/>
      <c r="GJ8" s="215"/>
      <c r="GK8" s="215"/>
      <c r="GL8" s="215"/>
      <c r="GM8" s="215"/>
      <c r="GN8" s="215"/>
      <c r="GO8" s="215"/>
      <c r="GP8" s="215"/>
      <c r="GQ8" s="215"/>
      <c r="GR8" s="215"/>
      <c r="GS8" s="215"/>
      <c r="GT8" s="215"/>
      <c r="GU8" s="215"/>
      <c r="GV8" s="215"/>
      <c r="GW8" s="215"/>
      <c r="GX8" s="215"/>
      <c r="GY8" s="215"/>
      <c r="GZ8" s="215"/>
      <c r="HA8" s="215"/>
      <c r="HB8" s="215"/>
      <c r="HC8" s="215"/>
      <c r="HD8" s="215"/>
      <c r="HE8" s="215"/>
      <c r="HF8" s="215"/>
      <c r="HG8" s="215"/>
      <c r="HH8" s="215"/>
      <c r="HI8" s="215"/>
      <c r="HJ8" s="215"/>
      <c r="HK8" s="215"/>
      <c r="HL8" s="215"/>
      <c r="HM8" s="215"/>
      <c r="HN8" s="215"/>
      <c r="HO8" s="215"/>
      <c r="HP8" s="215"/>
      <c r="HQ8" s="215"/>
      <c r="HR8" s="215"/>
      <c r="HS8" s="215"/>
      <c r="HT8" s="215"/>
      <c r="HU8" s="215"/>
      <c r="HV8" s="215"/>
      <c r="HW8" s="215"/>
      <c r="HX8" s="215"/>
      <c r="HY8" s="215"/>
      <c r="HZ8" s="215"/>
      <c r="IA8" s="215"/>
      <c r="IB8" s="215"/>
      <c r="IC8" s="215"/>
      <c r="ID8" s="215"/>
      <c r="IE8" s="215"/>
      <c r="IF8" s="215"/>
      <c r="IG8" s="215"/>
      <c r="IH8" s="215"/>
      <c r="II8" s="215"/>
      <c r="IJ8" s="215"/>
      <c r="IK8" s="215"/>
      <c r="IL8" s="215"/>
      <c r="IM8" s="215"/>
      <c r="IN8" s="215"/>
      <c r="IO8" s="215"/>
      <c r="IP8" s="215"/>
      <c r="IQ8" s="215"/>
      <c r="IR8" s="215"/>
      <c r="IS8" s="215"/>
      <c r="IT8" s="215"/>
      <c r="IU8" s="215"/>
      <c r="IV8" s="215"/>
    </row>
    <row r="9" spans="1:256" s="162" customFormat="1" ht="36" customHeight="1">
      <c r="A9" s="155"/>
      <c r="B9" s="155"/>
      <c r="C9" s="163" t="s">
        <v>604</v>
      </c>
      <c r="D9" s="168">
        <v>0</v>
      </c>
      <c r="E9" s="168">
        <v>0</v>
      </c>
      <c r="F9" s="168">
        <v>0</v>
      </c>
      <c r="G9" s="120" t="s">
        <v>445</v>
      </c>
      <c r="H9" s="221" t="str">
        <f t="shared" si="1"/>
        <v>—</v>
      </c>
      <c r="I9" s="167" t="s">
        <v>445</v>
      </c>
      <c r="J9" s="167"/>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c r="DC9" s="215"/>
      <c r="DD9" s="215"/>
      <c r="DE9" s="215"/>
      <c r="DF9" s="215"/>
      <c r="DG9" s="215"/>
      <c r="DH9" s="215"/>
      <c r="DI9" s="215"/>
      <c r="DJ9" s="215"/>
      <c r="DK9" s="215"/>
      <c r="DL9" s="215"/>
      <c r="DM9" s="215"/>
      <c r="DN9" s="215"/>
      <c r="DO9" s="215"/>
      <c r="DP9" s="215"/>
      <c r="DQ9" s="215"/>
      <c r="DR9" s="215"/>
      <c r="DS9" s="215"/>
      <c r="DT9" s="215"/>
      <c r="DU9" s="215"/>
      <c r="DV9" s="215"/>
      <c r="DW9" s="215"/>
      <c r="DX9" s="215"/>
      <c r="DY9" s="215"/>
      <c r="DZ9" s="215"/>
      <c r="EA9" s="215"/>
      <c r="EB9" s="215"/>
      <c r="EC9" s="215"/>
      <c r="ED9" s="215"/>
      <c r="EE9" s="215"/>
      <c r="EF9" s="215"/>
      <c r="EG9" s="215"/>
      <c r="EH9" s="215"/>
      <c r="EI9" s="215"/>
      <c r="EJ9" s="215"/>
      <c r="EK9" s="215"/>
      <c r="EL9" s="215"/>
      <c r="EM9" s="215"/>
      <c r="EN9" s="215"/>
      <c r="EO9" s="215"/>
      <c r="EP9" s="215"/>
      <c r="EQ9" s="215"/>
      <c r="ER9" s="215"/>
      <c r="ES9" s="215"/>
      <c r="ET9" s="215"/>
      <c r="EU9" s="215"/>
      <c r="EV9" s="215"/>
      <c r="EW9" s="215"/>
      <c r="EX9" s="215"/>
      <c r="EY9" s="215"/>
      <c r="EZ9" s="215"/>
      <c r="FA9" s="215"/>
      <c r="FB9" s="215"/>
      <c r="FC9" s="215"/>
      <c r="FD9" s="215"/>
      <c r="FE9" s="215"/>
      <c r="FF9" s="215"/>
      <c r="FG9" s="215"/>
      <c r="FH9" s="215"/>
      <c r="FI9" s="215"/>
      <c r="FJ9" s="215"/>
      <c r="FK9" s="215"/>
      <c r="FL9" s="215"/>
      <c r="FM9" s="215"/>
      <c r="FN9" s="215"/>
      <c r="FO9" s="215"/>
      <c r="FP9" s="215"/>
      <c r="FQ9" s="215"/>
      <c r="FR9" s="215"/>
      <c r="FS9" s="215"/>
      <c r="FT9" s="215"/>
      <c r="FU9" s="215"/>
      <c r="FV9" s="215"/>
      <c r="FW9" s="215"/>
      <c r="FX9" s="215"/>
      <c r="FY9" s="215"/>
      <c r="FZ9" s="215"/>
      <c r="GA9" s="215"/>
      <c r="GB9" s="215"/>
      <c r="GC9" s="215"/>
      <c r="GD9" s="215"/>
      <c r="GE9" s="215"/>
      <c r="GF9" s="215"/>
      <c r="GG9" s="215"/>
      <c r="GH9" s="215"/>
      <c r="GI9" s="215"/>
      <c r="GJ9" s="215"/>
      <c r="GK9" s="215"/>
      <c r="GL9" s="215"/>
      <c r="GM9" s="215"/>
      <c r="GN9" s="215"/>
      <c r="GO9" s="215"/>
      <c r="GP9" s="215"/>
      <c r="GQ9" s="215"/>
      <c r="GR9" s="215"/>
      <c r="GS9" s="215"/>
      <c r="GT9" s="215"/>
      <c r="GU9" s="215"/>
      <c r="GV9" s="215"/>
      <c r="GW9" s="215"/>
      <c r="GX9" s="215"/>
      <c r="GY9" s="215"/>
      <c r="GZ9" s="215"/>
      <c r="HA9" s="215"/>
      <c r="HB9" s="215"/>
      <c r="HC9" s="215"/>
      <c r="HD9" s="215"/>
      <c r="HE9" s="215"/>
      <c r="HF9" s="215"/>
      <c r="HG9" s="215"/>
      <c r="HH9" s="215"/>
      <c r="HI9" s="215"/>
      <c r="HJ9" s="215"/>
      <c r="HK9" s="215"/>
      <c r="HL9" s="215"/>
      <c r="HM9" s="215"/>
      <c r="HN9" s="215"/>
      <c r="HO9" s="215"/>
      <c r="HP9" s="215"/>
      <c r="HQ9" s="215"/>
      <c r="HR9" s="215"/>
      <c r="HS9" s="215"/>
      <c r="HT9" s="215"/>
      <c r="HU9" s="215"/>
      <c r="HV9" s="215"/>
      <c r="HW9" s="215"/>
      <c r="HX9" s="215"/>
      <c r="HY9" s="215"/>
      <c r="HZ9" s="215"/>
      <c r="IA9" s="215"/>
      <c r="IB9" s="215"/>
      <c r="IC9" s="215"/>
      <c r="ID9" s="215"/>
      <c r="IE9" s="215"/>
      <c r="IF9" s="215"/>
      <c r="IG9" s="215"/>
      <c r="IH9" s="215"/>
      <c r="II9" s="215"/>
      <c r="IJ9" s="215"/>
      <c r="IK9" s="215"/>
      <c r="IL9" s="215"/>
      <c r="IM9" s="215"/>
      <c r="IN9" s="215"/>
      <c r="IO9" s="215"/>
      <c r="IP9" s="215"/>
      <c r="IQ9" s="215"/>
      <c r="IR9" s="215"/>
      <c r="IS9" s="215"/>
      <c r="IT9" s="215"/>
      <c r="IU9" s="215"/>
      <c r="IV9" s="215"/>
    </row>
    <row r="10" spans="1:256" ht="36" customHeight="1">
      <c r="A10" s="155"/>
      <c r="B10" s="155"/>
      <c r="C10" s="163" t="s">
        <v>605</v>
      </c>
      <c r="D10" s="168">
        <v>0</v>
      </c>
      <c r="E10" s="168">
        <v>0</v>
      </c>
      <c r="F10" s="168">
        <v>0</v>
      </c>
      <c r="G10" s="120" t="s">
        <v>445</v>
      </c>
      <c r="H10" s="221" t="str">
        <f t="shared" si="1"/>
        <v>—</v>
      </c>
      <c r="I10" s="167" t="s">
        <v>445</v>
      </c>
      <c r="J10" s="167"/>
    </row>
    <row r="11" spans="1:256" ht="18" customHeight="1">
      <c r="A11" s="155" t="s">
        <v>606</v>
      </c>
      <c r="B11" s="155" t="s">
        <v>607</v>
      </c>
      <c r="C11" s="155"/>
      <c r="D11" s="155"/>
      <c r="E11" s="155"/>
      <c r="F11" s="167" t="s">
        <v>608</v>
      </c>
      <c r="G11" s="167"/>
      <c r="H11" s="167"/>
      <c r="I11" s="167"/>
      <c r="J11" s="167"/>
    </row>
    <row r="12" spans="1:256" ht="46.15" customHeight="1">
      <c r="A12" s="155"/>
      <c r="B12" s="170" t="s">
        <v>650</v>
      </c>
      <c r="C12" s="171"/>
      <c r="D12" s="171"/>
      <c r="E12" s="172"/>
      <c r="F12" s="222" t="s">
        <v>651</v>
      </c>
      <c r="G12" s="222"/>
      <c r="H12" s="222"/>
      <c r="I12" s="222"/>
      <c r="J12" s="222"/>
    </row>
    <row r="13" spans="1:256" ht="36" customHeight="1">
      <c r="A13" s="173" t="s">
        <v>549</v>
      </c>
      <c r="B13" s="174"/>
      <c r="C13" s="175"/>
      <c r="D13" s="173" t="s">
        <v>611</v>
      </c>
      <c r="E13" s="174"/>
      <c r="F13" s="175"/>
      <c r="G13" s="176" t="s">
        <v>553</v>
      </c>
      <c r="H13" s="176" t="s">
        <v>682</v>
      </c>
      <c r="I13" s="176" t="s">
        <v>602</v>
      </c>
      <c r="J13" s="176" t="s">
        <v>554</v>
      </c>
    </row>
    <row r="14" spans="1:256" ht="36" customHeight="1">
      <c r="A14" s="177" t="s">
        <v>555</v>
      </c>
      <c r="B14" s="120" t="s">
        <v>556</v>
      </c>
      <c r="C14" s="120" t="s">
        <v>557</v>
      </c>
      <c r="D14" s="120" t="s">
        <v>550</v>
      </c>
      <c r="E14" s="120" t="s">
        <v>551</v>
      </c>
      <c r="F14" s="120" t="s">
        <v>552</v>
      </c>
      <c r="G14" s="178"/>
      <c r="H14" s="178"/>
      <c r="I14" s="178"/>
      <c r="J14" s="178"/>
    </row>
    <row r="15" spans="1:256" ht="18" customHeight="1">
      <c r="A15" s="155" t="s">
        <v>558</v>
      </c>
      <c r="B15" s="176" t="s">
        <v>559</v>
      </c>
      <c r="C15" s="236" t="s">
        <v>568</v>
      </c>
      <c r="D15" s="236" t="s">
        <v>640</v>
      </c>
      <c r="E15" s="237">
        <v>295</v>
      </c>
      <c r="F15" s="101" t="s">
        <v>569</v>
      </c>
      <c r="G15" s="101">
        <v>323</v>
      </c>
      <c r="H15" s="101">
        <v>10</v>
      </c>
      <c r="I15" s="101">
        <v>10</v>
      </c>
      <c r="J15" s="185"/>
    </row>
    <row r="16" spans="1:256" ht="18" customHeight="1">
      <c r="A16" s="155"/>
      <c r="B16" s="186"/>
      <c r="C16" s="236" t="s">
        <v>652</v>
      </c>
      <c r="D16" s="236" t="s">
        <v>640</v>
      </c>
      <c r="E16" s="237">
        <v>13300</v>
      </c>
      <c r="F16" s="101" t="s">
        <v>565</v>
      </c>
      <c r="G16" s="101">
        <v>13810</v>
      </c>
      <c r="H16" s="101">
        <v>10</v>
      </c>
      <c r="I16" s="101">
        <v>10</v>
      </c>
      <c r="J16" s="185"/>
    </row>
    <row r="17" spans="1:10" ht="18" customHeight="1">
      <c r="A17" s="155"/>
      <c r="B17" s="176" t="s">
        <v>570</v>
      </c>
      <c r="C17" s="236" t="s">
        <v>573</v>
      </c>
      <c r="D17" s="236" t="s">
        <v>644</v>
      </c>
      <c r="E17" s="237">
        <v>100</v>
      </c>
      <c r="F17" s="101" t="s">
        <v>562</v>
      </c>
      <c r="G17" s="101">
        <v>100</v>
      </c>
      <c r="H17" s="101">
        <v>10</v>
      </c>
      <c r="I17" s="101">
        <v>10</v>
      </c>
      <c r="J17" s="185"/>
    </row>
    <row r="18" spans="1:10" ht="30" customHeight="1">
      <c r="A18" s="155"/>
      <c r="B18" s="186"/>
      <c r="C18" s="132" t="s">
        <v>574</v>
      </c>
      <c r="D18" s="236" t="s">
        <v>644</v>
      </c>
      <c r="E18" s="238" t="s">
        <v>575</v>
      </c>
      <c r="F18" s="101"/>
      <c r="G18" s="132" t="s">
        <v>575</v>
      </c>
      <c r="H18" s="101">
        <v>10</v>
      </c>
      <c r="I18" s="101">
        <v>10</v>
      </c>
      <c r="J18" s="185"/>
    </row>
    <row r="19" spans="1:10" ht="18" customHeight="1">
      <c r="A19" s="155"/>
      <c r="B19" s="225" t="s">
        <v>576</v>
      </c>
      <c r="C19" s="236" t="s">
        <v>653</v>
      </c>
      <c r="D19" s="236" t="s">
        <v>644</v>
      </c>
      <c r="E19" s="237">
        <v>100</v>
      </c>
      <c r="F19" s="101" t="s">
        <v>562</v>
      </c>
      <c r="G19" s="236">
        <v>100</v>
      </c>
      <c r="H19" s="101">
        <v>10</v>
      </c>
      <c r="I19" s="101">
        <v>10</v>
      </c>
      <c r="J19" s="185"/>
    </row>
    <row r="20" spans="1:10" ht="30" customHeight="1">
      <c r="A20" s="155"/>
      <c r="B20" s="176" t="s">
        <v>617</v>
      </c>
      <c r="C20" s="236" t="s">
        <v>581</v>
      </c>
      <c r="D20" s="236" t="s">
        <v>644</v>
      </c>
      <c r="E20" s="239" t="s">
        <v>635</v>
      </c>
      <c r="F20" s="101"/>
      <c r="G20" s="236" t="s">
        <v>635</v>
      </c>
      <c r="H20" s="101">
        <v>10</v>
      </c>
      <c r="I20" s="101">
        <v>9</v>
      </c>
      <c r="J20" s="185"/>
    </row>
    <row r="21" spans="1:10" ht="30" customHeight="1">
      <c r="A21" s="155"/>
      <c r="B21" s="178"/>
      <c r="C21" s="236" t="s">
        <v>647</v>
      </c>
      <c r="D21" s="236" t="s">
        <v>644</v>
      </c>
      <c r="E21" s="239" t="s">
        <v>635</v>
      </c>
      <c r="F21" s="101"/>
      <c r="G21" s="236" t="s">
        <v>635</v>
      </c>
      <c r="H21" s="101">
        <v>10</v>
      </c>
      <c r="I21" s="101">
        <v>9</v>
      </c>
      <c r="J21" s="185"/>
    </row>
    <row r="22" spans="1:10" ht="30" customHeight="1">
      <c r="A22" s="227" t="s">
        <v>587</v>
      </c>
      <c r="B22" s="228" t="s">
        <v>588</v>
      </c>
      <c r="C22" s="236" t="s">
        <v>589</v>
      </c>
      <c r="D22" s="236" t="s">
        <v>640</v>
      </c>
      <c r="E22" s="237">
        <v>95</v>
      </c>
      <c r="F22" s="101" t="s">
        <v>562</v>
      </c>
      <c r="G22" s="236">
        <v>95</v>
      </c>
      <c r="H22" s="101">
        <v>10</v>
      </c>
      <c r="I22" s="101">
        <v>9</v>
      </c>
      <c r="J22" s="185"/>
    </row>
    <row r="23" spans="1:10" ht="30" customHeight="1">
      <c r="A23" s="229"/>
      <c r="B23" s="230"/>
      <c r="C23" s="236" t="s">
        <v>586</v>
      </c>
      <c r="D23" s="236" t="s">
        <v>640</v>
      </c>
      <c r="E23" s="237">
        <v>95</v>
      </c>
      <c r="F23" s="101" t="s">
        <v>562</v>
      </c>
      <c r="G23" s="236">
        <v>95</v>
      </c>
      <c r="H23" s="101">
        <v>10</v>
      </c>
      <c r="I23" s="101">
        <v>9</v>
      </c>
      <c r="J23" s="198" t="s">
        <v>620</v>
      </c>
    </row>
    <row r="24" spans="1:10" ht="54" customHeight="1">
      <c r="A24" s="155" t="s">
        <v>621</v>
      </c>
      <c r="B24" s="155"/>
      <c r="C24" s="155"/>
      <c r="D24" s="199"/>
      <c r="E24" s="200"/>
      <c r="F24" s="200"/>
      <c r="G24" s="200"/>
      <c r="H24" s="200"/>
      <c r="I24" s="201"/>
      <c r="J24" s="202" t="s">
        <v>622</v>
      </c>
    </row>
    <row r="25" spans="1:10" ht="25.5" customHeight="1">
      <c r="A25" s="203" t="s">
        <v>623</v>
      </c>
      <c r="B25" s="203"/>
      <c r="C25" s="203"/>
      <c r="D25" s="203"/>
      <c r="E25" s="203"/>
      <c r="F25" s="203"/>
      <c r="G25" s="203"/>
      <c r="H25" s="165">
        <v>100</v>
      </c>
      <c r="I25" s="204">
        <f>SUM(I7,I15:I23)</f>
        <v>95.93</v>
      </c>
      <c r="J25" s="205" t="s">
        <v>624</v>
      </c>
    </row>
    <row r="26" spans="1:10" ht="16.899999999999999" customHeight="1"/>
    <row r="27" spans="1:10" ht="28.9" customHeight="1">
      <c r="A27" s="231" t="s">
        <v>591</v>
      </c>
      <c r="B27" s="232"/>
      <c r="C27" s="232"/>
      <c r="D27" s="232"/>
      <c r="E27" s="232"/>
      <c r="F27" s="232"/>
      <c r="G27" s="232"/>
      <c r="H27" s="232"/>
      <c r="I27" s="232"/>
      <c r="J27" s="233"/>
    </row>
    <row r="28" spans="1:10" ht="27" customHeight="1">
      <c r="A28" s="234" t="s">
        <v>625</v>
      </c>
      <c r="B28" s="234"/>
      <c r="C28" s="234"/>
      <c r="D28" s="234"/>
      <c r="E28" s="234"/>
      <c r="F28" s="234"/>
      <c r="G28" s="234"/>
      <c r="H28" s="234"/>
      <c r="I28" s="234"/>
      <c r="J28" s="234"/>
    </row>
    <row r="29" spans="1:10" ht="19.149999999999999" customHeight="1">
      <c r="A29" s="234" t="s">
        <v>626</v>
      </c>
      <c r="B29" s="234"/>
      <c r="C29" s="234"/>
      <c r="D29" s="234"/>
      <c r="E29" s="234"/>
      <c r="F29" s="234"/>
      <c r="G29" s="234"/>
      <c r="H29" s="234"/>
      <c r="I29" s="234"/>
      <c r="J29" s="234"/>
    </row>
    <row r="30" spans="1:10" ht="18" customHeight="1">
      <c r="A30" s="234" t="s">
        <v>627</v>
      </c>
      <c r="B30" s="234"/>
      <c r="C30" s="234"/>
      <c r="D30" s="234"/>
      <c r="E30" s="234"/>
      <c r="F30" s="234"/>
      <c r="G30" s="234"/>
      <c r="H30" s="234"/>
      <c r="I30" s="234"/>
      <c r="J30" s="234"/>
    </row>
    <row r="31" spans="1:10" ht="18" customHeight="1">
      <c r="A31" s="234" t="s">
        <v>628</v>
      </c>
      <c r="B31" s="234"/>
      <c r="C31" s="234"/>
      <c r="D31" s="234"/>
      <c r="E31" s="234"/>
      <c r="F31" s="234"/>
      <c r="G31" s="234"/>
      <c r="H31" s="234"/>
      <c r="I31" s="234"/>
      <c r="J31" s="234"/>
    </row>
    <row r="32" spans="1:10" ht="18" customHeight="1">
      <c r="A32" s="234" t="s">
        <v>629</v>
      </c>
      <c r="B32" s="234"/>
      <c r="C32" s="234"/>
      <c r="D32" s="234"/>
      <c r="E32" s="234"/>
      <c r="F32" s="234"/>
      <c r="G32" s="234"/>
      <c r="H32" s="234"/>
      <c r="I32" s="234"/>
      <c r="J32" s="234"/>
    </row>
    <row r="33" spans="1:10" ht="24" customHeight="1">
      <c r="A33" s="234" t="s">
        <v>630</v>
      </c>
      <c r="B33" s="234"/>
      <c r="C33" s="234"/>
      <c r="D33" s="234"/>
      <c r="E33" s="234"/>
      <c r="F33" s="234"/>
      <c r="G33" s="234"/>
      <c r="H33" s="234"/>
      <c r="I33" s="234"/>
      <c r="J33" s="234"/>
    </row>
    <row r="34" spans="1:10" ht="24" customHeight="1">
      <c r="A34" s="234" t="s">
        <v>631</v>
      </c>
      <c r="B34" s="234"/>
      <c r="C34" s="234"/>
      <c r="D34" s="234"/>
      <c r="E34" s="234"/>
      <c r="F34" s="234"/>
      <c r="G34" s="234"/>
      <c r="H34" s="234"/>
      <c r="I34" s="234"/>
      <c r="J34" s="234"/>
    </row>
    <row r="35" spans="1:10" ht="24" customHeight="1">
      <c r="A35" s="234" t="s">
        <v>632</v>
      </c>
      <c r="B35" s="234"/>
      <c r="C35" s="234"/>
      <c r="D35" s="234"/>
      <c r="E35" s="234"/>
      <c r="F35" s="234"/>
      <c r="G35" s="234"/>
      <c r="H35" s="234"/>
      <c r="I35" s="234"/>
      <c r="J35" s="234"/>
    </row>
    <row r="36" spans="1:10" ht="14.25">
      <c r="A36" s="235"/>
      <c r="B36" s="235"/>
      <c r="C36" s="235"/>
      <c r="D36" s="235"/>
      <c r="E36" s="235"/>
      <c r="F36" s="235"/>
      <c r="G36" s="235"/>
      <c r="H36" s="235"/>
      <c r="I36" s="235"/>
      <c r="J36" s="235"/>
    </row>
  </sheetData>
  <mergeCells count="42">
    <mergeCell ref="A6:B10"/>
    <mergeCell ref="A35:J35"/>
    <mergeCell ref="A36:J36"/>
    <mergeCell ref="A11:A12"/>
    <mergeCell ref="A15:A19"/>
    <mergeCell ref="A20:A21"/>
    <mergeCell ref="A22:A23"/>
    <mergeCell ref="B15:B16"/>
    <mergeCell ref="B17:B18"/>
    <mergeCell ref="B20:B21"/>
    <mergeCell ref="B22:B23"/>
    <mergeCell ref="G13:G14"/>
    <mergeCell ref="H13:H14"/>
    <mergeCell ref="I13:I14"/>
    <mergeCell ref="J13:J14"/>
    <mergeCell ref="A30:J30"/>
    <mergeCell ref="A31:J31"/>
    <mergeCell ref="A32:J32"/>
    <mergeCell ref="A33:J33"/>
    <mergeCell ref="A34:J34"/>
    <mergeCell ref="A24:C24"/>
    <mergeCell ref="D24:I24"/>
    <mergeCell ref="A25:G25"/>
    <mergeCell ref="A28:J28"/>
    <mergeCell ref="A29:J29"/>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8" type="noConversion"/>
  <dataValidations count="1">
    <dataValidation type="list" allowBlank="1" showInputMessage="1" sqref="J25">
      <formula1>"优,良,中,差"</formula1>
    </dataValidation>
  </dataValidations>
  <printOptions horizontalCentered="1"/>
  <pageMargins left="0.70833333333333304" right="0.70833333333333304" top="0.75138888888888899" bottom="0.75138888888888899" header="0.31041666666666701" footer="0.31041666666666701"/>
  <pageSetup paperSize="9" scale="6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5"/>
  <sheetViews>
    <sheetView view="pageBreakPreview" zoomScaleNormal="100" workbookViewId="0">
      <pane ySplit="4" topLeftCell="A5" activePane="bottomLeft" state="frozen"/>
      <selection pane="bottomLeft" activeCell="H19" sqref="H19"/>
    </sheetView>
  </sheetViews>
  <sheetFormatPr defaultColWidth="9" defaultRowHeight="13.5"/>
  <cols>
    <col min="1" max="2" width="11.125" style="215" customWidth="1"/>
    <col min="3" max="3" width="14.5" style="215" customWidth="1"/>
    <col min="4" max="5" width="11.375" style="215" customWidth="1"/>
    <col min="6" max="6" width="11.25" style="215" customWidth="1"/>
    <col min="7" max="7" width="10" style="215" customWidth="1"/>
    <col min="8" max="8" width="9" style="215"/>
    <col min="9" max="9" width="8.5" style="215" customWidth="1"/>
    <col min="10" max="10" width="33.25" style="215" customWidth="1"/>
    <col min="11" max="16384" width="9" style="215"/>
  </cols>
  <sheetData>
    <row r="1" spans="1:256">
      <c r="A1" s="150" t="s">
        <v>592</v>
      </c>
    </row>
    <row r="2" spans="1:256" ht="25.9" customHeight="1">
      <c r="A2" s="216" t="s">
        <v>593</v>
      </c>
      <c r="B2" s="216"/>
      <c r="C2" s="216"/>
      <c r="D2" s="216"/>
      <c r="E2" s="216"/>
      <c r="F2" s="216"/>
      <c r="G2" s="216"/>
      <c r="H2" s="216"/>
      <c r="I2" s="216"/>
      <c r="J2" s="216"/>
    </row>
    <row r="3" spans="1:256" s="218" customFormat="1" ht="13.15" customHeight="1">
      <c r="A3" s="217"/>
      <c r="B3" s="217"/>
      <c r="C3" s="217"/>
      <c r="D3" s="217"/>
      <c r="E3" s="217"/>
      <c r="F3" s="217"/>
      <c r="G3" s="217"/>
      <c r="H3" s="217"/>
      <c r="I3" s="217"/>
      <c r="J3" s="29" t="s">
        <v>211</v>
      </c>
    </row>
    <row r="4" spans="1:256" s="1" customFormat="1" ht="18" customHeight="1">
      <c r="A4" s="155" t="s">
        <v>594</v>
      </c>
      <c r="B4" s="155"/>
      <c r="C4" s="161" t="s">
        <v>654</v>
      </c>
      <c r="D4" s="161"/>
      <c r="E4" s="161"/>
      <c r="F4" s="161"/>
      <c r="G4" s="161"/>
      <c r="H4" s="161"/>
      <c r="I4" s="161"/>
      <c r="J4" s="161"/>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215"/>
      <c r="BE4" s="215"/>
      <c r="BF4" s="215"/>
      <c r="BG4" s="215"/>
      <c r="BH4" s="215"/>
      <c r="BI4" s="215"/>
      <c r="BJ4" s="215"/>
      <c r="BK4" s="215"/>
      <c r="BL4" s="215"/>
      <c r="BM4" s="215"/>
      <c r="BN4" s="215"/>
      <c r="BO4" s="215"/>
      <c r="BP4" s="215"/>
      <c r="BQ4" s="215"/>
      <c r="BR4" s="215"/>
      <c r="BS4" s="215"/>
      <c r="BT4" s="215"/>
      <c r="BU4" s="215"/>
      <c r="BV4" s="215"/>
      <c r="BW4" s="215"/>
      <c r="BX4" s="215"/>
      <c r="BY4" s="215"/>
      <c r="BZ4" s="215"/>
      <c r="CA4" s="215"/>
      <c r="CB4" s="215"/>
      <c r="CC4" s="215"/>
      <c r="CD4" s="215"/>
      <c r="CE4" s="215"/>
      <c r="CF4" s="215"/>
      <c r="CG4" s="215"/>
      <c r="CH4" s="215"/>
      <c r="CI4" s="215"/>
      <c r="CJ4" s="215"/>
      <c r="CK4" s="215"/>
      <c r="CL4" s="215"/>
      <c r="CM4" s="215"/>
      <c r="CN4" s="215"/>
      <c r="CO4" s="215"/>
      <c r="CP4" s="215"/>
      <c r="CQ4" s="215"/>
      <c r="CR4" s="215"/>
      <c r="CS4" s="215"/>
      <c r="CT4" s="215"/>
      <c r="CU4" s="215"/>
      <c r="CV4" s="215"/>
      <c r="CW4" s="215"/>
      <c r="CX4" s="215"/>
      <c r="CY4" s="215"/>
      <c r="CZ4" s="215"/>
      <c r="DA4" s="215"/>
      <c r="DB4" s="215"/>
      <c r="DC4" s="215"/>
      <c r="DD4" s="215"/>
      <c r="DE4" s="215"/>
      <c r="DF4" s="215"/>
      <c r="DG4" s="215"/>
      <c r="DH4" s="215"/>
      <c r="DI4" s="215"/>
      <c r="DJ4" s="215"/>
      <c r="DK4" s="215"/>
      <c r="DL4" s="215"/>
      <c r="DM4" s="215"/>
      <c r="DN4" s="215"/>
      <c r="DO4" s="215"/>
      <c r="DP4" s="215"/>
      <c r="DQ4" s="215"/>
      <c r="DR4" s="215"/>
      <c r="DS4" s="215"/>
      <c r="DT4" s="215"/>
      <c r="DU4" s="215"/>
      <c r="DV4" s="215"/>
      <c r="DW4" s="215"/>
      <c r="DX4" s="215"/>
      <c r="DY4" s="215"/>
      <c r="DZ4" s="215"/>
      <c r="EA4" s="215"/>
      <c r="EB4" s="215"/>
      <c r="EC4" s="215"/>
      <c r="ED4" s="215"/>
      <c r="EE4" s="215"/>
      <c r="EF4" s="215"/>
      <c r="EG4" s="215"/>
      <c r="EH4" s="215"/>
      <c r="EI4" s="215"/>
      <c r="EJ4" s="215"/>
      <c r="EK4" s="215"/>
      <c r="EL4" s="215"/>
      <c r="EM4" s="215"/>
      <c r="EN4" s="215"/>
      <c r="EO4" s="215"/>
      <c r="EP4" s="215"/>
      <c r="EQ4" s="215"/>
      <c r="ER4" s="215"/>
      <c r="ES4" s="215"/>
      <c r="ET4" s="215"/>
      <c r="EU4" s="215"/>
      <c r="EV4" s="215"/>
      <c r="EW4" s="215"/>
      <c r="EX4" s="215"/>
      <c r="EY4" s="215"/>
      <c r="EZ4" s="215"/>
      <c r="FA4" s="215"/>
      <c r="FB4" s="215"/>
      <c r="FC4" s="215"/>
      <c r="FD4" s="215"/>
      <c r="FE4" s="215"/>
      <c r="FF4" s="215"/>
      <c r="FG4" s="215"/>
      <c r="FH4" s="215"/>
      <c r="FI4" s="215"/>
      <c r="FJ4" s="215"/>
      <c r="FK4" s="215"/>
      <c r="FL4" s="215"/>
      <c r="FM4" s="215"/>
      <c r="FN4" s="215"/>
      <c r="FO4" s="215"/>
      <c r="FP4" s="215"/>
      <c r="FQ4" s="215"/>
      <c r="FR4" s="215"/>
      <c r="FS4" s="215"/>
      <c r="FT4" s="215"/>
      <c r="FU4" s="215"/>
      <c r="FV4" s="215"/>
      <c r="FW4" s="215"/>
      <c r="FX4" s="215"/>
      <c r="FY4" s="215"/>
      <c r="FZ4" s="215"/>
      <c r="GA4" s="215"/>
      <c r="GB4" s="215"/>
      <c r="GC4" s="215"/>
      <c r="GD4" s="215"/>
      <c r="GE4" s="215"/>
      <c r="GF4" s="215"/>
      <c r="GG4" s="215"/>
      <c r="GH4" s="215"/>
      <c r="GI4" s="215"/>
      <c r="GJ4" s="215"/>
      <c r="GK4" s="215"/>
      <c r="GL4" s="215"/>
      <c r="GM4" s="215"/>
      <c r="GN4" s="215"/>
      <c r="GO4" s="215"/>
      <c r="GP4" s="215"/>
      <c r="GQ4" s="215"/>
      <c r="GR4" s="215"/>
      <c r="GS4" s="215"/>
      <c r="GT4" s="215"/>
      <c r="GU4" s="215"/>
      <c r="GV4" s="215"/>
      <c r="GW4" s="215"/>
      <c r="GX4" s="215"/>
      <c r="GY4" s="215"/>
      <c r="GZ4" s="215"/>
      <c r="HA4" s="215"/>
      <c r="HB4" s="215"/>
      <c r="HC4" s="215"/>
      <c r="HD4" s="215"/>
      <c r="HE4" s="215"/>
      <c r="HF4" s="215"/>
      <c r="HG4" s="215"/>
      <c r="HH4" s="215"/>
      <c r="HI4" s="215"/>
      <c r="HJ4" s="215"/>
      <c r="HK4" s="215"/>
      <c r="HL4" s="215"/>
      <c r="HM4" s="215"/>
      <c r="HN4" s="215"/>
      <c r="HO4" s="215"/>
      <c r="HP4" s="215"/>
      <c r="HQ4" s="215"/>
      <c r="HR4" s="215"/>
      <c r="HS4" s="215"/>
      <c r="HT4" s="215"/>
      <c r="HU4" s="215"/>
      <c r="HV4" s="215"/>
      <c r="HW4" s="215"/>
      <c r="HX4" s="215"/>
      <c r="HY4" s="215"/>
      <c r="HZ4" s="215"/>
      <c r="IA4" s="215"/>
      <c r="IB4" s="215"/>
      <c r="IC4" s="215"/>
      <c r="ID4" s="215"/>
      <c r="IE4" s="215"/>
      <c r="IF4" s="215"/>
      <c r="IG4" s="215"/>
      <c r="IH4" s="215"/>
      <c r="II4" s="215"/>
      <c r="IJ4" s="215"/>
      <c r="IK4" s="215"/>
      <c r="IL4" s="215"/>
      <c r="IM4" s="215"/>
      <c r="IN4" s="215"/>
      <c r="IO4" s="215"/>
      <c r="IP4" s="215"/>
      <c r="IQ4" s="215"/>
      <c r="IR4" s="215"/>
      <c r="IS4" s="215"/>
      <c r="IT4" s="215"/>
      <c r="IU4" s="215"/>
      <c r="IV4" s="215"/>
    </row>
    <row r="5" spans="1:256" s="162" customFormat="1" ht="18" customHeight="1">
      <c r="A5" s="155" t="s">
        <v>596</v>
      </c>
      <c r="B5" s="155"/>
      <c r="C5" s="219" t="s">
        <v>529</v>
      </c>
      <c r="D5" s="219"/>
      <c r="E5" s="219"/>
      <c r="F5" s="120" t="s">
        <v>597</v>
      </c>
      <c r="G5" s="161" t="s">
        <v>637</v>
      </c>
      <c r="H5" s="161"/>
      <c r="I5" s="161"/>
      <c r="J5" s="161"/>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5"/>
      <c r="BF5" s="215"/>
      <c r="BG5" s="215"/>
      <c r="BH5" s="215"/>
      <c r="BI5" s="215"/>
      <c r="BJ5" s="215"/>
      <c r="BK5" s="215"/>
      <c r="BL5" s="215"/>
      <c r="BM5" s="215"/>
      <c r="BN5" s="215"/>
      <c r="BO5" s="215"/>
      <c r="BP5" s="215"/>
      <c r="BQ5" s="215"/>
      <c r="BR5" s="215"/>
      <c r="BS5" s="215"/>
      <c r="BT5" s="215"/>
      <c r="BU5" s="215"/>
      <c r="BV5" s="215"/>
      <c r="BW5" s="215"/>
      <c r="BX5" s="215"/>
      <c r="BY5" s="215"/>
      <c r="BZ5" s="215"/>
      <c r="CA5" s="215"/>
      <c r="CB5" s="215"/>
      <c r="CC5" s="215"/>
      <c r="CD5" s="215"/>
      <c r="CE5" s="215"/>
      <c r="CF5" s="215"/>
      <c r="CG5" s="215"/>
      <c r="CH5" s="215"/>
      <c r="CI5" s="215"/>
      <c r="CJ5" s="215"/>
      <c r="CK5" s="215"/>
      <c r="CL5" s="215"/>
      <c r="CM5" s="215"/>
      <c r="CN5" s="215"/>
      <c r="CO5" s="215"/>
      <c r="CP5" s="215"/>
      <c r="CQ5" s="215"/>
      <c r="CR5" s="215"/>
      <c r="CS5" s="215"/>
      <c r="CT5" s="215"/>
      <c r="CU5" s="215"/>
      <c r="CV5" s="215"/>
      <c r="CW5" s="215"/>
      <c r="CX5" s="215"/>
      <c r="CY5" s="215"/>
      <c r="CZ5" s="215"/>
      <c r="DA5" s="215"/>
      <c r="DB5" s="215"/>
      <c r="DC5" s="215"/>
      <c r="DD5" s="215"/>
      <c r="DE5" s="215"/>
      <c r="DF5" s="215"/>
      <c r="DG5" s="215"/>
      <c r="DH5" s="215"/>
      <c r="DI5" s="215"/>
      <c r="DJ5" s="215"/>
      <c r="DK5" s="215"/>
      <c r="DL5" s="215"/>
      <c r="DM5" s="215"/>
      <c r="DN5" s="215"/>
      <c r="DO5" s="215"/>
      <c r="DP5" s="215"/>
      <c r="DQ5" s="215"/>
      <c r="DR5" s="215"/>
      <c r="DS5" s="215"/>
      <c r="DT5" s="215"/>
      <c r="DU5" s="215"/>
      <c r="DV5" s="215"/>
      <c r="DW5" s="215"/>
      <c r="DX5" s="215"/>
      <c r="DY5" s="215"/>
      <c r="DZ5" s="215"/>
      <c r="EA5" s="215"/>
      <c r="EB5" s="215"/>
      <c r="EC5" s="215"/>
      <c r="ED5" s="215"/>
      <c r="EE5" s="215"/>
      <c r="EF5" s="215"/>
      <c r="EG5" s="215"/>
      <c r="EH5" s="215"/>
      <c r="EI5" s="215"/>
      <c r="EJ5" s="215"/>
      <c r="EK5" s="215"/>
      <c r="EL5" s="215"/>
      <c r="EM5" s="215"/>
      <c r="EN5" s="215"/>
      <c r="EO5" s="215"/>
      <c r="EP5" s="215"/>
      <c r="EQ5" s="215"/>
      <c r="ER5" s="215"/>
      <c r="ES5" s="215"/>
      <c r="ET5" s="215"/>
      <c r="EU5" s="215"/>
      <c r="EV5" s="215"/>
      <c r="EW5" s="215"/>
      <c r="EX5" s="215"/>
      <c r="EY5" s="215"/>
      <c r="EZ5" s="215"/>
      <c r="FA5" s="215"/>
      <c r="FB5" s="215"/>
      <c r="FC5" s="215"/>
      <c r="FD5" s="215"/>
      <c r="FE5" s="215"/>
      <c r="FF5" s="215"/>
      <c r="FG5" s="215"/>
      <c r="FH5" s="215"/>
      <c r="FI5" s="215"/>
      <c r="FJ5" s="215"/>
      <c r="FK5" s="215"/>
      <c r="FL5" s="215"/>
      <c r="FM5" s="215"/>
      <c r="FN5" s="215"/>
      <c r="FO5" s="215"/>
      <c r="FP5" s="215"/>
      <c r="FQ5" s="215"/>
      <c r="FR5" s="215"/>
      <c r="FS5" s="215"/>
      <c r="FT5" s="215"/>
      <c r="FU5" s="215"/>
      <c r="FV5" s="215"/>
      <c r="FW5" s="215"/>
      <c r="FX5" s="215"/>
      <c r="FY5" s="215"/>
      <c r="FZ5" s="215"/>
      <c r="GA5" s="215"/>
      <c r="GB5" s="215"/>
      <c r="GC5" s="215"/>
      <c r="GD5" s="215"/>
      <c r="GE5" s="215"/>
      <c r="GF5" s="215"/>
      <c r="GG5" s="215"/>
      <c r="GH5" s="215"/>
      <c r="GI5" s="215"/>
      <c r="GJ5" s="215"/>
      <c r="GK5" s="215"/>
      <c r="GL5" s="215"/>
      <c r="GM5" s="215"/>
      <c r="GN5" s="215"/>
      <c r="GO5" s="215"/>
      <c r="GP5" s="215"/>
      <c r="GQ5" s="215"/>
      <c r="GR5" s="215"/>
      <c r="GS5" s="215"/>
      <c r="GT5" s="215"/>
      <c r="GU5" s="215"/>
      <c r="GV5" s="215"/>
      <c r="GW5" s="215"/>
      <c r="GX5" s="215"/>
      <c r="GY5" s="215"/>
      <c r="GZ5" s="215"/>
      <c r="HA5" s="215"/>
      <c r="HB5" s="215"/>
      <c r="HC5" s="215"/>
      <c r="HD5" s="215"/>
      <c r="HE5" s="215"/>
      <c r="HF5" s="215"/>
      <c r="HG5" s="215"/>
      <c r="HH5" s="215"/>
      <c r="HI5" s="215"/>
      <c r="HJ5" s="215"/>
      <c r="HK5" s="215"/>
      <c r="HL5" s="215"/>
      <c r="HM5" s="215"/>
      <c r="HN5" s="215"/>
      <c r="HO5" s="215"/>
      <c r="HP5" s="215"/>
      <c r="HQ5" s="215"/>
      <c r="HR5" s="215"/>
      <c r="HS5" s="215"/>
      <c r="HT5" s="215"/>
      <c r="HU5" s="215"/>
      <c r="HV5" s="215"/>
      <c r="HW5" s="215"/>
      <c r="HX5" s="215"/>
      <c r="HY5" s="215"/>
      <c r="HZ5" s="215"/>
      <c r="IA5" s="215"/>
      <c r="IB5" s="215"/>
      <c r="IC5" s="215"/>
      <c r="ID5" s="215"/>
      <c r="IE5" s="215"/>
      <c r="IF5" s="215"/>
      <c r="IG5" s="215"/>
      <c r="IH5" s="215"/>
      <c r="II5" s="215"/>
      <c r="IJ5" s="215"/>
      <c r="IK5" s="215"/>
      <c r="IL5" s="215"/>
      <c r="IM5" s="215"/>
      <c r="IN5" s="215"/>
      <c r="IO5" s="215"/>
      <c r="IP5" s="215"/>
      <c r="IQ5" s="215"/>
      <c r="IR5" s="215"/>
      <c r="IS5" s="215"/>
      <c r="IT5" s="215"/>
      <c r="IU5" s="215"/>
      <c r="IV5" s="215"/>
    </row>
    <row r="6" spans="1:256" s="162" customFormat="1" ht="36" customHeight="1">
      <c r="A6" s="155" t="s">
        <v>598</v>
      </c>
      <c r="B6" s="155"/>
      <c r="C6" s="120"/>
      <c r="D6" s="120" t="s">
        <v>532</v>
      </c>
      <c r="E6" s="120" t="s">
        <v>441</v>
      </c>
      <c r="F6" s="120" t="s">
        <v>599</v>
      </c>
      <c r="G6" s="120" t="s">
        <v>600</v>
      </c>
      <c r="H6" s="120" t="s">
        <v>601</v>
      </c>
      <c r="I6" s="155" t="s">
        <v>602</v>
      </c>
      <c r="J6" s="15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5"/>
      <c r="AT6" s="215"/>
      <c r="AU6" s="215"/>
      <c r="AV6" s="215"/>
      <c r="AW6" s="215"/>
      <c r="AX6" s="215"/>
      <c r="AY6" s="215"/>
      <c r="AZ6" s="215"/>
      <c r="BA6" s="215"/>
      <c r="BB6" s="215"/>
      <c r="BC6" s="215"/>
      <c r="BD6" s="215"/>
      <c r="BE6" s="215"/>
      <c r="BF6" s="215"/>
      <c r="BG6" s="215"/>
      <c r="BH6" s="215"/>
      <c r="BI6" s="215"/>
      <c r="BJ6" s="215"/>
      <c r="BK6" s="215"/>
      <c r="BL6" s="215"/>
      <c r="BM6" s="215"/>
      <c r="BN6" s="215"/>
      <c r="BO6" s="215"/>
      <c r="BP6" s="215"/>
      <c r="BQ6" s="215"/>
      <c r="BR6" s="215"/>
      <c r="BS6" s="215"/>
      <c r="BT6" s="215"/>
      <c r="BU6" s="215"/>
      <c r="BV6" s="215"/>
      <c r="BW6" s="215"/>
      <c r="BX6" s="215"/>
      <c r="BY6" s="215"/>
      <c r="BZ6" s="215"/>
      <c r="CA6" s="215"/>
      <c r="CB6" s="215"/>
      <c r="CC6" s="215"/>
      <c r="CD6" s="215"/>
      <c r="CE6" s="215"/>
      <c r="CF6" s="215"/>
      <c r="CG6" s="215"/>
      <c r="CH6" s="215"/>
      <c r="CI6" s="215"/>
      <c r="CJ6" s="215"/>
      <c r="CK6" s="215"/>
      <c r="CL6" s="215"/>
      <c r="CM6" s="215"/>
      <c r="CN6" s="215"/>
      <c r="CO6" s="215"/>
      <c r="CP6" s="215"/>
      <c r="CQ6" s="215"/>
      <c r="CR6" s="215"/>
      <c r="CS6" s="215"/>
      <c r="CT6" s="215"/>
      <c r="CU6" s="215"/>
      <c r="CV6" s="215"/>
      <c r="CW6" s="215"/>
      <c r="CX6" s="215"/>
      <c r="CY6" s="215"/>
      <c r="CZ6" s="215"/>
      <c r="DA6" s="215"/>
      <c r="DB6" s="215"/>
      <c r="DC6" s="215"/>
      <c r="DD6" s="215"/>
      <c r="DE6" s="215"/>
      <c r="DF6" s="215"/>
      <c r="DG6" s="215"/>
      <c r="DH6" s="215"/>
      <c r="DI6" s="215"/>
      <c r="DJ6" s="215"/>
      <c r="DK6" s="215"/>
      <c r="DL6" s="215"/>
      <c r="DM6" s="215"/>
      <c r="DN6" s="215"/>
      <c r="DO6" s="215"/>
      <c r="DP6" s="215"/>
      <c r="DQ6" s="215"/>
      <c r="DR6" s="215"/>
      <c r="DS6" s="215"/>
      <c r="DT6" s="215"/>
      <c r="DU6" s="215"/>
      <c r="DV6" s="215"/>
      <c r="DW6" s="215"/>
      <c r="DX6" s="215"/>
      <c r="DY6" s="215"/>
      <c r="DZ6" s="215"/>
      <c r="EA6" s="215"/>
      <c r="EB6" s="215"/>
      <c r="EC6" s="215"/>
      <c r="ED6" s="215"/>
      <c r="EE6" s="215"/>
      <c r="EF6" s="215"/>
      <c r="EG6" s="215"/>
      <c r="EH6" s="215"/>
      <c r="EI6" s="215"/>
      <c r="EJ6" s="215"/>
      <c r="EK6" s="215"/>
      <c r="EL6" s="215"/>
      <c r="EM6" s="215"/>
      <c r="EN6" s="215"/>
      <c r="EO6" s="215"/>
      <c r="EP6" s="215"/>
      <c r="EQ6" s="215"/>
      <c r="ER6" s="215"/>
      <c r="ES6" s="215"/>
      <c r="ET6" s="215"/>
      <c r="EU6" s="215"/>
      <c r="EV6" s="215"/>
      <c r="EW6" s="215"/>
      <c r="EX6" s="215"/>
      <c r="EY6" s="215"/>
      <c r="EZ6" s="215"/>
      <c r="FA6" s="215"/>
      <c r="FB6" s="215"/>
      <c r="FC6" s="215"/>
      <c r="FD6" s="215"/>
      <c r="FE6" s="215"/>
      <c r="FF6" s="215"/>
      <c r="FG6" s="215"/>
      <c r="FH6" s="215"/>
      <c r="FI6" s="215"/>
      <c r="FJ6" s="215"/>
      <c r="FK6" s="215"/>
      <c r="FL6" s="215"/>
      <c r="FM6" s="215"/>
      <c r="FN6" s="215"/>
      <c r="FO6" s="215"/>
      <c r="FP6" s="215"/>
      <c r="FQ6" s="215"/>
      <c r="FR6" s="215"/>
      <c r="FS6" s="215"/>
      <c r="FT6" s="215"/>
      <c r="FU6" s="215"/>
      <c r="FV6" s="215"/>
      <c r="FW6" s="215"/>
      <c r="FX6" s="215"/>
      <c r="FY6" s="215"/>
      <c r="FZ6" s="215"/>
      <c r="GA6" s="215"/>
      <c r="GB6" s="215"/>
      <c r="GC6" s="215"/>
      <c r="GD6" s="215"/>
      <c r="GE6" s="215"/>
      <c r="GF6" s="215"/>
      <c r="GG6" s="215"/>
      <c r="GH6" s="215"/>
      <c r="GI6" s="215"/>
      <c r="GJ6" s="215"/>
      <c r="GK6" s="215"/>
      <c r="GL6" s="215"/>
      <c r="GM6" s="215"/>
      <c r="GN6" s="215"/>
      <c r="GO6" s="215"/>
      <c r="GP6" s="215"/>
      <c r="GQ6" s="215"/>
      <c r="GR6" s="215"/>
      <c r="GS6" s="215"/>
      <c r="GT6" s="215"/>
      <c r="GU6" s="215"/>
      <c r="GV6" s="215"/>
      <c r="GW6" s="215"/>
      <c r="GX6" s="215"/>
      <c r="GY6" s="215"/>
      <c r="GZ6" s="215"/>
      <c r="HA6" s="215"/>
      <c r="HB6" s="215"/>
      <c r="HC6" s="215"/>
      <c r="HD6" s="215"/>
      <c r="HE6" s="215"/>
      <c r="HF6" s="215"/>
      <c r="HG6" s="215"/>
      <c r="HH6" s="215"/>
      <c r="HI6" s="215"/>
      <c r="HJ6" s="215"/>
      <c r="HK6" s="215"/>
      <c r="HL6" s="215"/>
      <c r="HM6" s="215"/>
      <c r="HN6" s="215"/>
      <c r="HO6" s="215"/>
      <c r="HP6" s="215"/>
      <c r="HQ6" s="215"/>
      <c r="HR6" s="215"/>
      <c r="HS6" s="215"/>
      <c r="HT6" s="215"/>
      <c r="HU6" s="215"/>
      <c r="HV6" s="215"/>
      <c r="HW6" s="215"/>
      <c r="HX6" s="215"/>
      <c r="HY6" s="215"/>
      <c r="HZ6" s="215"/>
      <c r="IA6" s="215"/>
      <c r="IB6" s="215"/>
      <c r="IC6" s="215"/>
      <c r="ID6" s="215"/>
      <c r="IE6" s="215"/>
      <c r="IF6" s="215"/>
      <c r="IG6" s="215"/>
      <c r="IH6" s="215"/>
      <c r="II6" s="215"/>
      <c r="IJ6" s="215"/>
      <c r="IK6" s="215"/>
      <c r="IL6" s="215"/>
      <c r="IM6" s="215"/>
      <c r="IN6" s="215"/>
      <c r="IO6" s="215"/>
      <c r="IP6" s="215"/>
      <c r="IQ6" s="215"/>
      <c r="IR6" s="215"/>
      <c r="IS6" s="215"/>
      <c r="IT6" s="215"/>
      <c r="IU6" s="215"/>
      <c r="IV6" s="215"/>
    </row>
    <row r="7" spans="1:256" s="162" customFormat="1" ht="36" customHeight="1">
      <c r="A7" s="155"/>
      <c r="B7" s="155"/>
      <c r="C7" s="163" t="s">
        <v>541</v>
      </c>
      <c r="D7" s="164">
        <f t="shared" ref="D7:F7" si="0">SUM(D8:D10)</f>
        <v>0</v>
      </c>
      <c r="E7" s="164">
        <f t="shared" si="0"/>
        <v>205800</v>
      </c>
      <c r="F7" s="164">
        <f t="shared" si="0"/>
        <v>188650</v>
      </c>
      <c r="G7" s="165">
        <v>10</v>
      </c>
      <c r="H7" s="220" t="str">
        <f t="shared" ref="H7:H10" si="1">IF(E7&gt;0,ROUND(F7/E7,3)*100&amp;"%","—")</f>
        <v>91.7%</v>
      </c>
      <c r="I7" s="167">
        <v>9.17</v>
      </c>
      <c r="J7" s="167"/>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c r="CC7" s="215"/>
      <c r="CD7" s="215"/>
      <c r="CE7" s="215"/>
      <c r="CF7" s="215"/>
      <c r="CG7" s="215"/>
      <c r="CH7" s="215"/>
      <c r="CI7" s="215"/>
      <c r="CJ7" s="215"/>
      <c r="CK7" s="215"/>
      <c r="CL7" s="215"/>
      <c r="CM7" s="215"/>
      <c r="CN7" s="215"/>
      <c r="CO7" s="215"/>
      <c r="CP7" s="215"/>
      <c r="CQ7" s="215"/>
      <c r="CR7" s="215"/>
      <c r="CS7" s="215"/>
      <c r="CT7" s="215"/>
      <c r="CU7" s="215"/>
      <c r="CV7" s="215"/>
      <c r="CW7" s="215"/>
      <c r="CX7" s="215"/>
      <c r="CY7" s="215"/>
      <c r="CZ7" s="215"/>
      <c r="DA7" s="215"/>
      <c r="DB7" s="215"/>
      <c r="DC7" s="215"/>
      <c r="DD7" s="215"/>
      <c r="DE7" s="215"/>
      <c r="DF7" s="215"/>
      <c r="DG7" s="215"/>
      <c r="DH7" s="215"/>
      <c r="DI7" s="215"/>
      <c r="DJ7" s="215"/>
      <c r="DK7" s="215"/>
      <c r="DL7" s="215"/>
      <c r="DM7" s="215"/>
      <c r="DN7" s="215"/>
      <c r="DO7" s="215"/>
      <c r="DP7" s="215"/>
      <c r="DQ7" s="215"/>
      <c r="DR7" s="215"/>
      <c r="DS7" s="215"/>
      <c r="DT7" s="215"/>
      <c r="DU7" s="215"/>
      <c r="DV7" s="215"/>
      <c r="DW7" s="215"/>
      <c r="DX7" s="215"/>
      <c r="DY7" s="215"/>
      <c r="DZ7" s="215"/>
      <c r="EA7" s="215"/>
      <c r="EB7" s="215"/>
      <c r="EC7" s="215"/>
      <c r="ED7" s="215"/>
      <c r="EE7" s="215"/>
      <c r="EF7" s="215"/>
      <c r="EG7" s="215"/>
      <c r="EH7" s="215"/>
      <c r="EI7" s="215"/>
      <c r="EJ7" s="215"/>
      <c r="EK7" s="215"/>
      <c r="EL7" s="215"/>
      <c r="EM7" s="215"/>
      <c r="EN7" s="215"/>
      <c r="EO7" s="215"/>
      <c r="EP7" s="215"/>
      <c r="EQ7" s="215"/>
      <c r="ER7" s="215"/>
      <c r="ES7" s="215"/>
      <c r="ET7" s="215"/>
      <c r="EU7" s="215"/>
      <c r="EV7" s="215"/>
      <c r="EW7" s="215"/>
      <c r="EX7" s="215"/>
      <c r="EY7" s="215"/>
      <c r="EZ7" s="215"/>
      <c r="FA7" s="215"/>
      <c r="FB7" s="215"/>
      <c r="FC7" s="215"/>
      <c r="FD7" s="215"/>
      <c r="FE7" s="215"/>
      <c r="FF7" s="215"/>
      <c r="FG7" s="215"/>
      <c r="FH7" s="215"/>
      <c r="FI7" s="215"/>
      <c r="FJ7" s="215"/>
      <c r="FK7" s="215"/>
      <c r="FL7" s="215"/>
      <c r="FM7" s="215"/>
      <c r="FN7" s="215"/>
      <c r="FO7" s="215"/>
      <c r="FP7" s="215"/>
      <c r="FQ7" s="215"/>
      <c r="FR7" s="215"/>
      <c r="FS7" s="215"/>
      <c r="FT7" s="215"/>
      <c r="FU7" s="215"/>
      <c r="FV7" s="215"/>
      <c r="FW7" s="215"/>
      <c r="FX7" s="215"/>
      <c r="FY7" s="215"/>
      <c r="FZ7" s="215"/>
      <c r="GA7" s="215"/>
      <c r="GB7" s="215"/>
      <c r="GC7" s="215"/>
      <c r="GD7" s="215"/>
      <c r="GE7" s="215"/>
      <c r="GF7" s="215"/>
      <c r="GG7" s="215"/>
      <c r="GH7" s="215"/>
      <c r="GI7" s="215"/>
      <c r="GJ7" s="215"/>
      <c r="GK7" s="215"/>
      <c r="GL7" s="215"/>
      <c r="GM7" s="215"/>
      <c r="GN7" s="215"/>
      <c r="GO7" s="215"/>
      <c r="GP7" s="215"/>
      <c r="GQ7" s="215"/>
      <c r="GR7" s="215"/>
      <c r="GS7" s="215"/>
      <c r="GT7" s="215"/>
      <c r="GU7" s="215"/>
      <c r="GV7" s="215"/>
      <c r="GW7" s="215"/>
      <c r="GX7" s="215"/>
      <c r="GY7" s="215"/>
      <c r="GZ7" s="215"/>
      <c r="HA7" s="215"/>
      <c r="HB7" s="215"/>
      <c r="HC7" s="215"/>
      <c r="HD7" s="215"/>
      <c r="HE7" s="215"/>
      <c r="HF7" s="215"/>
      <c r="HG7" s="215"/>
      <c r="HH7" s="215"/>
      <c r="HI7" s="215"/>
      <c r="HJ7" s="215"/>
      <c r="HK7" s="215"/>
      <c r="HL7" s="215"/>
      <c r="HM7" s="215"/>
      <c r="HN7" s="215"/>
      <c r="HO7" s="215"/>
      <c r="HP7" s="215"/>
      <c r="HQ7" s="215"/>
      <c r="HR7" s="215"/>
      <c r="HS7" s="215"/>
      <c r="HT7" s="215"/>
      <c r="HU7" s="215"/>
      <c r="HV7" s="215"/>
      <c r="HW7" s="215"/>
      <c r="HX7" s="215"/>
      <c r="HY7" s="215"/>
      <c r="HZ7" s="215"/>
      <c r="IA7" s="215"/>
      <c r="IB7" s="215"/>
      <c r="IC7" s="215"/>
      <c r="ID7" s="215"/>
      <c r="IE7" s="215"/>
      <c r="IF7" s="215"/>
      <c r="IG7" s="215"/>
      <c r="IH7" s="215"/>
      <c r="II7" s="215"/>
      <c r="IJ7" s="215"/>
      <c r="IK7" s="215"/>
      <c r="IL7" s="215"/>
      <c r="IM7" s="215"/>
      <c r="IN7" s="215"/>
      <c r="IO7" s="215"/>
      <c r="IP7" s="215"/>
      <c r="IQ7" s="215"/>
      <c r="IR7" s="215"/>
      <c r="IS7" s="215"/>
      <c r="IT7" s="215"/>
      <c r="IU7" s="215"/>
      <c r="IV7" s="215"/>
    </row>
    <row r="8" spans="1:256" s="162" customFormat="1" ht="36" customHeight="1">
      <c r="A8" s="155"/>
      <c r="B8" s="155"/>
      <c r="C8" s="163" t="s">
        <v>603</v>
      </c>
      <c r="D8" s="168">
        <v>0</v>
      </c>
      <c r="E8" s="168">
        <v>205800</v>
      </c>
      <c r="F8" s="168">
        <v>188650</v>
      </c>
      <c r="G8" s="120" t="s">
        <v>445</v>
      </c>
      <c r="H8" s="221" t="str">
        <f t="shared" si="1"/>
        <v>91.7%</v>
      </c>
      <c r="I8" s="167" t="s">
        <v>445</v>
      </c>
      <c r="J8" s="167"/>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215"/>
      <c r="BG8" s="215"/>
      <c r="BH8" s="215"/>
      <c r="BI8" s="215"/>
      <c r="BJ8" s="215"/>
      <c r="BK8" s="215"/>
      <c r="BL8" s="215"/>
      <c r="BM8" s="215"/>
      <c r="BN8" s="215"/>
      <c r="BO8" s="215"/>
      <c r="BP8" s="215"/>
      <c r="BQ8" s="215"/>
      <c r="BR8" s="215"/>
      <c r="BS8" s="215"/>
      <c r="BT8" s="215"/>
      <c r="BU8" s="215"/>
      <c r="BV8" s="215"/>
      <c r="BW8" s="215"/>
      <c r="BX8" s="215"/>
      <c r="BY8" s="215"/>
      <c r="BZ8" s="215"/>
      <c r="CA8" s="215"/>
      <c r="CB8" s="215"/>
      <c r="CC8" s="215"/>
      <c r="CD8" s="215"/>
      <c r="CE8" s="215"/>
      <c r="CF8" s="215"/>
      <c r="CG8" s="215"/>
      <c r="CH8" s="215"/>
      <c r="CI8" s="215"/>
      <c r="CJ8" s="215"/>
      <c r="CK8" s="215"/>
      <c r="CL8" s="215"/>
      <c r="CM8" s="215"/>
      <c r="CN8" s="215"/>
      <c r="CO8" s="215"/>
      <c r="CP8" s="215"/>
      <c r="CQ8" s="215"/>
      <c r="CR8" s="215"/>
      <c r="CS8" s="215"/>
      <c r="CT8" s="215"/>
      <c r="CU8" s="215"/>
      <c r="CV8" s="215"/>
      <c r="CW8" s="215"/>
      <c r="CX8" s="215"/>
      <c r="CY8" s="215"/>
      <c r="CZ8" s="215"/>
      <c r="DA8" s="215"/>
      <c r="DB8" s="215"/>
      <c r="DC8" s="215"/>
      <c r="DD8" s="215"/>
      <c r="DE8" s="215"/>
      <c r="DF8" s="215"/>
      <c r="DG8" s="215"/>
      <c r="DH8" s="215"/>
      <c r="DI8" s="215"/>
      <c r="DJ8" s="215"/>
      <c r="DK8" s="215"/>
      <c r="DL8" s="215"/>
      <c r="DM8" s="215"/>
      <c r="DN8" s="215"/>
      <c r="DO8" s="215"/>
      <c r="DP8" s="215"/>
      <c r="DQ8" s="215"/>
      <c r="DR8" s="215"/>
      <c r="DS8" s="215"/>
      <c r="DT8" s="215"/>
      <c r="DU8" s="215"/>
      <c r="DV8" s="215"/>
      <c r="DW8" s="215"/>
      <c r="DX8" s="215"/>
      <c r="DY8" s="215"/>
      <c r="DZ8" s="215"/>
      <c r="EA8" s="215"/>
      <c r="EB8" s="215"/>
      <c r="EC8" s="215"/>
      <c r="ED8" s="215"/>
      <c r="EE8" s="215"/>
      <c r="EF8" s="215"/>
      <c r="EG8" s="215"/>
      <c r="EH8" s="215"/>
      <c r="EI8" s="215"/>
      <c r="EJ8" s="215"/>
      <c r="EK8" s="215"/>
      <c r="EL8" s="215"/>
      <c r="EM8" s="215"/>
      <c r="EN8" s="215"/>
      <c r="EO8" s="215"/>
      <c r="EP8" s="215"/>
      <c r="EQ8" s="215"/>
      <c r="ER8" s="215"/>
      <c r="ES8" s="215"/>
      <c r="ET8" s="215"/>
      <c r="EU8" s="215"/>
      <c r="EV8" s="215"/>
      <c r="EW8" s="215"/>
      <c r="EX8" s="215"/>
      <c r="EY8" s="215"/>
      <c r="EZ8" s="215"/>
      <c r="FA8" s="215"/>
      <c r="FB8" s="215"/>
      <c r="FC8" s="215"/>
      <c r="FD8" s="215"/>
      <c r="FE8" s="215"/>
      <c r="FF8" s="215"/>
      <c r="FG8" s="215"/>
      <c r="FH8" s="215"/>
      <c r="FI8" s="215"/>
      <c r="FJ8" s="215"/>
      <c r="FK8" s="215"/>
      <c r="FL8" s="215"/>
      <c r="FM8" s="215"/>
      <c r="FN8" s="215"/>
      <c r="FO8" s="215"/>
      <c r="FP8" s="215"/>
      <c r="FQ8" s="215"/>
      <c r="FR8" s="215"/>
      <c r="FS8" s="215"/>
      <c r="FT8" s="215"/>
      <c r="FU8" s="215"/>
      <c r="FV8" s="215"/>
      <c r="FW8" s="215"/>
      <c r="FX8" s="215"/>
      <c r="FY8" s="215"/>
      <c r="FZ8" s="215"/>
      <c r="GA8" s="215"/>
      <c r="GB8" s="215"/>
      <c r="GC8" s="215"/>
      <c r="GD8" s="215"/>
      <c r="GE8" s="215"/>
      <c r="GF8" s="215"/>
      <c r="GG8" s="215"/>
      <c r="GH8" s="215"/>
      <c r="GI8" s="215"/>
      <c r="GJ8" s="215"/>
      <c r="GK8" s="215"/>
      <c r="GL8" s="215"/>
      <c r="GM8" s="215"/>
      <c r="GN8" s="215"/>
      <c r="GO8" s="215"/>
      <c r="GP8" s="215"/>
      <c r="GQ8" s="215"/>
      <c r="GR8" s="215"/>
      <c r="GS8" s="215"/>
      <c r="GT8" s="215"/>
      <c r="GU8" s="215"/>
      <c r="GV8" s="215"/>
      <c r="GW8" s="215"/>
      <c r="GX8" s="215"/>
      <c r="GY8" s="215"/>
      <c r="GZ8" s="215"/>
      <c r="HA8" s="215"/>
      <c r="HB8" s="215"/>
      <c r="HC8" s="215"/>
      <c r="HD8" s="215"/>
      <c r="HE8" s="215"/>
      <c r="HF8" s="215"/>
      <c r="HG8" s="215"/>
      <c r="HH8" s="215"/>
      <c r="HI8" s="215"/>
      <c r="HJ8" s="215"/>
      <c r="HK8" s="215"/>
      <c r="HL8" s="215"/>
      <c r="HM8" s="215"/>
      <c r="HN8" s="215"/>
      <c r="HO8" s="215"/>
      <c r="HP8" s="215"/>
      <c r="HQ8" s="215"/>
      <c r="HR8" s="215"/>
      <c r="HS8" s="215"/>
      <c r="HT8" s="215"/>
      <c r="HU8" s="215"/>
      <c r="HV8" s="215"/>
      <c r="HW8" s="215"/>
      <c r="HX8" s="215"/>
      <c r="HY8" s="215"/>
      <c r="HZ8" s="215"/>
      <c r="IA8" s="215"/>
      <c r="IB8" s="215"/>
      <c r="IC8" s="215"/>
      <c r="ID8" s="215"/>
      <c r="IE8" s="215"/>
      <c r="IF8" s="215"/>
      <c r="IG8" s="215"/>
      <c r="IH8" s="215"/>
      <c r="II8" s="215"/>
      <c r="IJ8" s="215"/>
      <c r="IK8" s="215"/>
      <c r="IL8" s="215"/>
      <c r="IM8" s="215"/>
      <c r="IN8" s="215"/>
      <c r="IO8" s="215"/>
      <c r="IP8" s="215"/>
      <c r="IQ8" s="215"/>
      <c r="IR8" s="215"/>
      <c r="IS8" s="215"/>
      <c r="IT8" s="215"/>
      <c r="IU8" s="215"/>
      <c r="IV8" s="215"/>
    </row>
    <row r="9" spans="1:256" s="162" customFormat="1" ht="36" customHeight="1">
      <c r="A9" s="155"/>
      <c r="B9" s="155"/>
      <c r="C9" s="163" t="s">
        <v>604</v>
      </c>
      <c r="D9" s="168">
        <v>0</v>
      </c>
      <c r="E9" s="168">
        <v>0</v>
      </c>
      <c r="F9" s="168">
        <v>0</v>
      </c>
      <c r="G9" s="120" t="s">
        <v>445</v>
      </c>
      <c r="H9" s="221" t="str">
        <f t="shared" si="1"/>
        <v>—</v>
      </c>
      <c r="I9" s="167" t="s">
        <v>445</v>
      </c>
      <c r="J9" s="167"/>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c r="DC9" s="215"/>
      <c r="DD9" s="215"/>
      <c r="DE9" s="215"/>
      <c r="DF9" s="215"/>
      <c r="DG9" s="215"/>
      <c r="DH9" s="215"/>
      <c r="DI9" s="215"/>
      <c r="DJ9" s="215"/>
      <c r="DK9" s="215"/>
      <c r="DL9" s="215"/>
      <c r="DM9" s="215"/>
      <c r="DN9" s="215"/>
      <c r="DO9" s="215"/>
      <c r="DP9" s="215"/>
      <c r="DQ9" s="215"/>
      <c r="DR9" s="215"/>
      <c r="DS9" s="215"/>
      <c r="DT9" s="215"/>
      <c r="DU9" s="215"/>
      <c r="DV9" s="215"/>
      <c r="DW9" s="215"/>
      <c r="DX9" s="215"/>
      <c r="DY9" s="215"/>
      <c r="DZ9" s="215"/>
      <c r="EA9" s="215"/>
      <c r="EB9" s="215"/>
      <c r="EC9" s="215"/>
      <c r="ED9" s="215"/>
      <c r="EE9" s="215"/>
      <c r="EF9" s="215"/>
      <c r="EG9" s="215"/>
      <c r="EH9" s="215"/>
      <c r="EI9" s="215"/>
      <c r="EJ9" s="215"/>
      <c r="EK9" s="215"/>
      <c r="EL9" s="215"/>
      <c r="EM9" s="215"/>
      <c r="EN9" s="215"/>
      <c r="EO9" s="215"/>
      <c r="EP9" s="215"/>
      <c r="EQ9" s="215"/>
      <c r="ER9" s="215"/>
      <c r="ES9" s="215"/>
      <c r="ET9" s="215"/>
      <c r="EU9" s="215"/>
      <c r="EV9" s="215"/>
      <c r="EW9" s="215"/>
      <c r="EX9" s="215"/>
      <c r="EY9" s="215"/>
      <c r="EZ9" s="215"/>
      <c r="FA9" s="215"/>
      <c r="FB9" s="215"/>
      <c r="FC9" s="215"/>
      <c r="FD9" s="215"/>
      <c r="FE9" s="215"/>
      <c r="FF9" s="215"/>
      <c r="FG9" s="215"/>
      <c r="FH9" s="215"/>
      <c r="FI9" s="215"/>
      <c r="FJ9" s="215"/>
      <c r="FK9" s="215"/>
      <c r="FL9" s="215"/>
      <c r="FM9" s="215"/>
      <c r="FN9" s="215"/>
      <c r="FO9" s="215"/>
      <c r="FP9" s="215"/>
      <c r="FQ9" s="215"/>
      <c r="FR9" s="215"/>
      <c r="FS9" s="215"/>
      <c r="FT9" s="215"/>
      <c r="FU9" s="215"/>
      <c r="FV9" s="215"/>
      <c r="FW9" s="215"/>
      <c r="FX9" s="215"/>
      <c r="FY9" s="215"/>
      <c r="FZ9" s="215"/>
      <c r="GA9" s="215"/>
      <c r="GB9" s="215"/>
      <c r="GC9" s="215"/>
      <c r="GD9" s="215"/>
      <c r="GE9" s="215"/>
      <c r="GF9" s="215"/>
      <c r="GG9" s="215"/>
      <c r="GH9" s="215"/>
      <c r="GI9" s="215"/>
      <c r="GJ9" s="215"/>
      <c r="GK9" s="215"/>
      <c r="GL9" s="215"/>
      <c r="GM9" s="215"/>
      <c r="GN9" s="215"/>
      <c r="GO9" s="215"/>
      <c r="GP9" s="215"/>
      <c r="GQ9" s="215"/>
      <c r="GR9" s="215"/>
      <c r="GS9" s="215"/>
      <c r="GT9" s="215"/>
      <c r="GU9" s="215"/>
      <c r="GV9" s="215"/>
      <c r="GW9" s="215"/>
      <c r="GX9" s="215"/>
      <c r="GY9" s="215"/>
      <c r="GZ9" s="215"/>
      <c r="HA9" s="215"/>
      <c r="HB9" s="215"/>
      <c r="HC9" s="215"/>
      <c r="HD9" s="215"/>
      <c r="HE9" s="215"/>
      <c r="HF9" s="215"/>
      <c r="HG9" s="215"/>
      <c r="HH9" s="215"/>
      <c r="HI9" s="215"/>
      <c r="HJ9" s="215"/>
      <c r="HK9" s="215"/>
      <c r="HL9" s="215"/>
      <c r="HM9" s="215"/>
      <c r="HN9" s="215"/>
      <c r="HO9" s="215"/>
      <c r="HP9" s="215"/>
      <c r="HQ9" s="215"/>
      <c r="HR9" s="215"/>
      <c r="HS9" s="215"/>
      <c r="HT9" s="215"/>
      <c r="HU9" s="215"/>
      <c r="HV9" s="215"/>
      <c r="HW9" s="215"/>
      <c r="HX9" s="215"/>
      <c r="HY9" s="215"/>
      <c r="HZ9" s="215"/>
      <c r="IA9" s="215"/>
      <c r="IB9" s="215"/>
      <c r="IC9" s="215"/>
      <c r="ID9" s="215"/>
      <c r="IE9" s="215"/>
      <c r="IF9" s="215"/>
      <c r="IG9" s="215"/>
      <c r="IH9" s="215"/>
      <c r="II9" s="215"/>
      <c r="IJ9" s="215"/>
      <c r="IK9" s="215"/>
      <c r="IL9" s="215"/>
      <c r="IM9" s="215"/>
      <c r="IN9" s="215"/>
      <c r="IO9" s="215"/>
      <c r="IP9" s="215"/>
      <c r="IQ9" s="215"/>
      <c r="IR9" s="215"/>
      <c r="IS9" s="215"/>
      <c r="IT9" s="215"/>
      <c r="IU9" s="215"/>
      <c r="IV9" s="215"/>
    </row>
    <row r="10" spans="1:256" ht="36" customHeight="1">
      <c r="A10" s="155"/>
      <c r="B10" s="155"/>
      <c r="C10" s="163" t="s">
        <v>605</v>
      </c>
      <c r="D10" s="168">
        <v>0</v>
      </c>
      <c r="E10" s="168">
        <v>0</v>
      </c>
      <c r="F10" s="168">
        <v>0</v>
      </c>
      <c r="G10" s="120" t="s">
        <v>445</v>
      </c>
      <c r="H10" s="221" t="str">
        <f t="shared" si="1"/>
        <v>—</v>
      </c>
      <c r="I10" s="167" t="s">
        <v>445</v>
      </c>
      <c r="J10" s="167"/>
    </row>
    <row r="11" spans="1:256" ht="18" customHeight="1">
      <c r="A11" s="155" t="s">
        <v>606</v>
      </c>
      <c r="B11" s="155" t="s">
        <v>607</v>
      </c>
      <c r="C11" s="155"/>
      <c r="D11" s="155"/>
      <c r="E11" s="155"/>
      <c r="F11" s="167" t="s">
        <v>608</v>
      </c>
      <c r="G11" s="167"/>
      <c r="H11" s="167"/>
      <c r="I11" s="167"/>
      <c r="J11" s="167"/>
    </row>
    <row r="12" spans="1:256" ht="93" customHeight="1">
      <c r="A12" s="155"/>
      <c r="B12" s="170" t="s">
        <v>655</v>
      </c>
      <c r="C12" s="171"/>
      <c r="D12" s="171"/>
      <c r="E12" s="172"/>
      <c r="F12" s="222" t="s">
        <v>656</v>
      </c>
      <c r="G12" s="222"/>
      <c r="H12" s="222"/>
      <c r="I12" s="222"/>
      <c r="J12" s="222"/>
    </row>
    <row r="13" spans="1:256" ht="36" customHeight="1">
      <c r="A13" s="173" t="s">
        <v>549</v>
      </c>
      <c r="B13" s="174"/>
      <c r="C13" s="175"/>
      <c r="D13" s="173" t="s">
        <v>611</v>
      </c>
      <c r="E13" s="174"/>
      <c r="F13" s="175"/>
      <c r="G13" s="176" t="s">
        <v>553</v>
      </c>
      <c r="H13" s="176" t="s">
        <v>682</v>
      </c>
      <c r="I13" s="176" t="s">
        <v>602</v>
      </c>
      <c r="J13" s="176" t="s">
        <v>554</v>
      </c>
    </row>
    <row r="14" spans="1:256" ht="36" customHeight="1">
      <c r="A14" s="177" t="s">
        <v>555</v>
      </c>
      <c r="B14" s="120" t="s">
        <v>556</v>
      </c>
      <c r="C14" s="120" t="s">
        <v>557</v>
      </c>
      <c r="D14" s="120" t="s">
        <v>550</v>
      </c>
      <c r="E14" s="120" t="s">
        <v>551</v>
      </c>
      <c r="F14" s="120" t="s">
        <v>552</v>
      </c>
      <c r="G14" s="178"/>
      <c r="H14" s="178"/>
      <c r="I14" s="178"/>
      <c r="J14" s="178"/>
    </row>
    <row r="15" spans="1:256" ht="18" customHeight="1">
      <c r="A15" s="176" t="s">
        <v>558</v>
      </c>
      <c r="B15" s="176" t="s">
        <v>559</v>
      </c>
      <c r="C15" s="224" t="s">
        <v>657</v>
      </c>
      <c r="D15" s="211" t="s">
        <v>658</v>
      </c>
      <c r="E15" s="240">
        <v>13200</v>
      </c>
      <c r="F15" s="211" t="s">
        <v>565</v>
      </c>
      <c r="G15" s="185">
        <v>13810</v>
      </c>
      <c r="H15" s="190">
        <v>12</v>
      </c>
      <c r="I15" s="184">
        <v>12</v>
      </c>
      <c r="J15" s="185"/>
    </row>
    <row r="16" spans="1:256" ht="33" customHeight="1">
      <c r="A16" s="186"/>
      <c r="B16" s="186"/>
      <c r="C16" s="224" t="s">
        <v>659</v>
      </c>
      <c r="D16" s="211" t="s">
        <v>658</v>
      </c>
      <c r="E16" s="240">
        <v>263000</v>
      </c>
      <c r="F16" s="211" t="s">
        <v>565</v>
      </c>
      <c r="G16" s="185">
        <v>258034</v>
      </c>
      <c r="H16" s="190">
        <v>12</v>
      </c>
      <c r="I16" s="184">
        <v>10</v>
      </c>
      <c r="J16" s="224" t="s">
        <v>567</v>
      </c>
    </row>
    <row r="17" spans="1:10" ht="18" customHeight="1">
      <c r="A17" s="186"/>
      <c r="B17" s="186"/>
      <c r="C17" s="224" t="s">
        <v>660</v>
      </c>
      <c r="D17" s="211" t="s">
        <v>658</v>
      </c>
      <c r="E17" s="240">
        <v>6</v>
      </c>
      <c r="F17" s="211" t="s">
        <v>565</v>
      </c>
      <c r="G17" s="185">
        <v>6</v>
      </c>
      <c r="H17" s="190">
        <v>12</v>
      </c>
      <c r="I17" s="184">
        <v>12</v>
      </c>
      <c r="J17" s="185"/>
    </row>
    <row r="18" spans="1:10" ht="18" customHeight="1">
      <c r="A18" s="186"/>
      <c r="B18" s="176" t="s">
        <v>570</v>
      </c>
      <c r="C18" s="191" t="s">
        <v>661</v>
      </c>
      <c r="D18" s="211" t="s">
        <v>561</v>
      </c>
      <c r="E18" s="241">
        <v>1</v>
      </c>
      <c r="F18" s="211" t="s">
        <v>562</v>
      </c>
      <c r="G18" s="185">
        <v>100</v>
      </c>
      <c r="H18" s="190">
        <v>12</v>
      </c>
      <c r="I18" s="184">
        <v>12</v>
      </c>
      <c r="J18" s="185"/>
    </row>
    <row r="19" spans="1:10" ht="18" customHeight="1">
      <c r="A19" s="186"/>
      <c r="B19" s="186"/>
      <c r="C19" s="191" t="s">
        <v>662</v>
      </c>
      <c r="D19" s="211" t="s">
        <v>658</v>
      </c>
      <c r="E19" s="241">
        <v>0.95</v>
      </c>
      <c r="F19" s="211" t="s">
        <v>562</v>
      </c>
      <c r="G19" s="242">
        <v>0.95</v>
      </c>
      <c r="H19" s="190">
        <v>12</v>
      </c>
      <c r="I19" s="184">
        <v>12</v>
      </c>
      <c r="J19" s="185"/>
    </row>
    <row r="20" spans="1:10" ht="30" customHeight="1">
      <c r="A20" s="120"/>
      <c r="B20" s="120" t="s">
        <v>617</v>
      </c>
      <c r="C20" s="191" t="s">
        <v>663</v>
      </c>
      <c r="D20" s="211" t="s">
        <v>644</v>
      </c>
      <c r="E20" s="243" t="s">
        <v>664</v>
      </c>
      <c r="F20" s="211"/>
      <c r="G20" s="185" t="s">
        <v>664</v>
      </c>
      <c r="H20" s="190">
        <v>10</v>
      </c>
      <c r="I20" s="184">
        <v>10</v>
      </c>
      <c r="J20" s="185"/>
    </row>
    <row r="21" spans="1:10" ht="30" customHeight="1">
      <c r="A21" s="155" t="s">
        <v>587</v>
      </c>
      <c r="B21" s="195" t="s">
        <v>588</v>
      </c>
      <c r="C21" s="191" t="s">
        <v>665</v>
      </c>
      <c r="D21" s="211" t="s">
        <v>640</v>
      </c>
      <c r="E21" s="241">
        <v>0.9</v>
      </c>
      <c r="F21" s="211" t="s">
        <v>562</v>
      </c>
      <c r="G21" s="226">
        <v>0.95</v>
      </c>
      <c r="H21" s="196">
        <v>10</v>
      </c>
      <c r="I21" s="197">
        <v>8</v>
      </c>
      <c r="J21" s="198" t="s">
        <v>620</v>
      </c>
    </row>
    <row r="22" spans="1:10" ht="30" customHeight="1">
      <c r="A22" s="155"/>
      <c r="B22" s="195" t="s">
        <v>588</v>
      </c>
      <c r="C22" s="191" t="s">
        <v>589</v>
      </c>
      <c r="D22" s="211" t="s">
        <v>640</v>
      </c>
      <c r="E22" s="241">
        <v>0.9</v>
      </c>
      <c r="F22" s="211" t="s">
        <v>562</v>
      </c>
      <c r="G22" s="244">
        <v>0.95</v>
      </c>
      <c r="H22" s="223">
        <v>10</v>
      </c>
      <c r="I22" s="223">
        <v>8</v>
      </c>
      <c r="J22" s="202"/>
    </row>
    <row r="23" spans="1:10" ht="54" customHeight="1">
      <c r="A23" s="155" t="s">
        <v>621</v>
      </c>
      <c r="B23" s="155"/>
      <c r="C23" s="155"/>
      <c r="D23" s="199"/>
      <c r="E23" s="200"/>
      <c r="F23" s="200"/>
      <c r="G23" s="200"/>
      <c r="H23" s="200"/>
      <c r="I23" s="201"/>
      <c r="J23" s="202" t="s">
        <v>622</v>
      </c>
    </row>
    <row r="24" spans="1:10" ht="25.5" customHeight="1">
      <c r="A24" s="203" t="s">
        <v>623</v>
      </c>
      <c r="B24" s="203"/>
      <c r="C24" s="203"/>
      <c r="D24" s="203"/>
      <c r="E24" s="203"/>
      <c r="F24" s="203"/>
      <c r="G24" s="203"/>
      <c r="H24" s="165">
        <v>100</v>
      </c>
      <c r="I24" s="204">
        <f>SUM(I7,I15:I22)</f>
        <v>93.17</v>
      </c>
      <c r="J24" s="205" t="s">
        <v>624</v>
      </c>
    </row>
    <row r="25" spans="1:10" ht="16.899999999999999" customHeight="1"/>
    <row r="26" spans="1:10" ht="28.9" customHeight="1">
      <c r="A26" s="231" t="s">
        <v>591</v>
      </c>
      <c r="B26" s="232"/>
      <c r="C26" s="232"/>
      <c r="D26" s="232"/>
      <c r="E26" s="232"/>
      <c r="F26" s="232"/>
      <c r="G26" s="232"/>
      <c r="H26" s="232"/>
      <c r="I26" s="232"/>
      <c r="J26" s="233"/>
    </row>
    <row r="27" spans="1:10" ht="27" customHeight="1">
      <c r="A27" s="234" t="s">
        <v>625</v>
      </c>
      <c r="B27" s="234"/>
      <c r="C27" s="234"/>
      <c r="D27" s="234"/>
      <c r="E27" s="234"/>
      <c r="F27" s="234"/>
      <c r="G27" s="234"/>
      <c r="H27" s="234"/>
      <c r="I27" s="234"/>
      <c r="J27" s="234"/>
    </row>
    <row r="28" spans="1:10" ht="19.149999999999999" customHeight="1">
      <c r="A28" s="234" t="s">
        <v>626</v>
      </c>
      <c r="B28" s="234"/>
      <c r="C28" s="234"/>
      <c r="D28" s="234"/>
      <c r="E28" s="234"/>
      <c r="F28" s="234"/>
      <c r="G28" s="234"/>
      <c r="H28" s="234"/>
      <c r="I28" s="234"/>
      <c r="J28" s="234"/>
    </row>
    <row r="29" spans="1:10" ht="18" customHeight="1">
      <c r="A29" s="234" t="s">
        <v>627</v>
      </c>
      <c r="B29" s="234"/>
      <c r="C29" s="234"/>
      <c r="D29" s="234"/>
      <c r="E29" s="234"/>
      <c r="F29" s="234"/>
      <c r="G29" s="234"/>
      <c r="H29" s="234"/>
      <c r="I29" s="234"/>
      <c r="J29" s="234"/>
    </row>
    <row r="30" spans="1:10" ht="18" customHeight="1">
      <c r="A30" s="234" t="s">
        <v>628</v>
      </c>
      <c r="B30" s="234"/>
      <c r="C30" s="234"/>
      <c r="D30" s="234"/>
      <c r="E30" s="234"/>
      <c r="F30" s="234"/>
      <c r="G30" s="234"/>
      <c r="H30" s="234"/>
      <c r="I30" s="234"/>
      <c r="J30" s="234"/>
    </row>
    <row r="31" spans="1:10" ht="18" customHeight="1">
      <c r="A31" s="234" t="s">
        <v>629</v>
      </c>
      <c r="B31" s="234"/>
      <c r="C31" s="234"/>
      <c r="D31" s="234"/>
      <c r="E31" s="234"/>
      <c r="F31" s="234"/>
      <c r="G31" s="234"/>
      <c r="H31" s="234"/>
      <c r="I31" s="234"/>
      <c r="J31" s="234"/>
    </row>
    <row r="32" spans="1:10" ht="24" customHeight="1">
      <c r="A32" s="234" t="s">
        <v>630</v>
      </c>
      <c r="B32" s="234"/>
      <c r="C32" s="234"/>
      <c r="D32" s="234"/>
      <c r="E32" s="234"/>
      <c r="F32" s="234"/>
      <c r="G32" s="234"/>
      <c r="H32" s="234"/>
      <c r="I32" s="234"/>
      <c r="J32" s="234"/>
    </row>
    <row r="33" spans="1:10" ht="24" customHeight="1">
      <c r="A33" s="234" t="s">
        <v>631</v>
      </c>
      <c r="B33" s="234"/>
      <c r="C33" s="234"/>
      <c r="D33" s="234"/>
      <c r="E33" s="234"/>
      <c r="F33" s="234"/>
      <c r="G33" s="234"/>
      <c r="H33" s="234"/>
      <c r="I33" s="234"/>
      <c r="J33" s="234"/>
    </row>
    <row r="34" spans="1:10" ht="24" customHeight="1">
      <c r="A34" s="234" t="s">
        <v>632</v>
      </c>
      <c r="B34" s="234"/>
      <c r="C34" s="234"/>
      <c r="D34" s="234"/>
      <c r="E34" s="234"/>
      <c r="F34" s="234"/>
      <c r="G34" s="234"/>
      <c r="H34" s="234"/>
      <c r="I34" s="234"/>
      <c r="J34" s="234"/>
    </row>
    <row r="35" spans="1:10" ht="14.25">
      <c r="A35" s="235"/>
      <c r="B35" s="235"/>
      <c r="C35" s="235"/>
      <c r="D35" s="235"/>
      <c r="E35" s="235"/>
      <c r="F35" s="235"/>
      <c r="G35" s="235"/>
      <c r="H35" s="235"/>
      <c r="I35" s="235"/>
      <c r="J35" s="235"/>
    </row>
  </sheetData>
  <mergeCells count="39">
    <mergeCell ref="A6:B10"/>
    <mergeCell ref="A34:J34"/>
    <mergeCell ref="A35:J35"/>
    <mergeCell ref="A11:A12"/>
    <mergeCell ref="A15:A19"/>
    <mergeCell ref="A21:A22"/>
    <mergeCell ref="B15:B17"/>
    <mergeCell ref="B18:B19"/>
    <mergeCell ref="G13:G14"/>
    <mergeCell ref="H13:H14"/>
    <mergeCell ref="I13:I14"/>
    <mergeCell ref="J13:J14"/>
    <mergeCell ref="A29:J29"/>
    <mergeCell ref="A30:J30"/>
    <mergeCell ref="A31:J31"/>
    <mergeCell ref="A32:J32"/>
    <mergeCell ref="A33:J33"/>
    <mergeCell ref="A23:C23"/>
    <mergeCell ref="D23:I23"/>
    <mergeCell ref="A24:G24"/>
    <mergeCell ref="A27:J27"/>
    <mergeCell ref="A28:J28"/>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8" type="noConversion"/>
  <dataValidations count="2">
    <dataValidation type="list" allowBlank="1" showInputMessage="1" sqref="D15 D18 D19 D16:D17">
      <formula1>"＝,＞,＜,≥,≤"</formula1>
    </dataValidation>
    <dataValidation type="list" allowBlank="1" showInputMessage="1" sqref="J24">
      <formula1>"优,良,中,差"</formula1>
    </dataValidation>
  </dataValidations>
  <printOptions horizontalCentered="1"/>
  <pageMargins left="0.70833333333333304" right="0.70833333333333304" top="0.75138888888888899" bottom="0.75138888888888899" header="0.31041666666666701" footer="0.31041666666666701"/>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27"/>
  <sheetViews>
    <sheetView workbookViewId="0">
      <pane xSplit="4" ySplit="9" topLeftCell="E10" activePane="bottomRight" state="frozen"/>
      <selection pane="topRight"/>
      <selection pane="bottomLeft"/>
      <selection pane="bottomRight" activeCell="F15" sqref="F15"/>
    </sheetView>
  </sheetViews>
  <sheetFormatPr defaultColWidth="9" defaultRowHeight="13.5"/>
  <cols>
    <col min="1" max="3" width="3.25" style="21" customWidth="1"/>
    <col min="4" max="4" width="32.75" style="21" customWidth="1"/>
    <col min="5" max="8" width="18.75" style="21" customWidth="1"/>
    <col min="9" max="9" width="17.875" style="21" customWidth="1"/>
    <col min="10" max="12" width="18.75" style="21" customWidth="1"/>
    <col min="13" max="16384" width="9" style="21"/>
  </cols>
  <sheetData>
    <row r="1" spans="1:12" ht="27">
      <c r="G1" s="8" t="s">
        <v>114</v>
      </c>
    </row>
    <row r="2" spans="1:12">
      <c r="L2" s="13" t="s">
        <v>115</v>
      </c>
    </row>
    <row r="3" spans="1:12">
      <c r="A3" s="14" t="s">
        <v>2</v>
      </c>
      <c r="L3" s="22" t="s">
        <v>3</v>
      </c>
    </row>
    <row r="4" spans="1:12" ht="19.5" customHeight="1">
      <c r="A4" s="15" t="s">
        <v>6</v>
      </c>
      <c r="B4" s="15"/>
      <c r="C4" s="15"/>
      <c r="D4" s="15"/>
      <c r="E4" s="23" t="s">
        <v>97</v>
      </c>
      <c r="F4" s="23" t="s">
        <v>116</v>
      </c>
      <c r="G4" s="23" t="s">
        <v>117</v>
      </c>
      <c r="H4" s="23" t="s">
        <v>118</v>
      </c>
      <c r="I4" s="23"/>
      <c r="J4" s="23" t="s">
        <v>119</v>
      </c>
      <c r="K4" s="23" t="s">
        <v>120</v>
      </c>
      <c r="L4" s="23" t="s">
        <v>121</v>
      </c>
    </row>
    <row r="5" spans="1:12" ht="19.5" customHeight="1">
      <c r="A5" s="23" t="s">
        <v>122</v>
      </c>
      <c r="B5" s="23"/>
      <c r="C5" s="23"/>
      <c r="D5" s="15" t="s">
        <v>123</v>
      </c>
      <c r="E5" s="23"/>
      <c r="F5" s="23"/>
      <c r="G5" s="23"/>
      <c r="H5" s="23" t="s">
        <v>124</v>
      </c>
      <c r="I5" s="23" t="s">
        <v>125</v>
      </c>
      <c r="J5" s="23"/>
      <c r="K5" s="23"/>
      <c r="L5" s="23" t="s">
        <v>124</v>
      </c>
    </row>
    <row r="6" spans="1:12" ht="19.5" customHeight="1">
      <c r="A6" s="23"/>
      <c r="B6" s="23"/>
      <c r="C6" s="23"/>
      <c r="D6" s="15"/>
      <c r="E6" s="23"/>
      <c r="F6" s="23"/>
      <c r="G6" s="23"/>
      <c r="H6" s="23"/>
      <c r="I6" s="23"/>
      <c r="J6" s="23"/>
      <c r="K6" s="23"/>
      <c r="L6" s="23"/>
    </row>
    <row r="7" spans="1:12" ht="19.5" customHeight="1">
      <c r="A7" s="23"/>
      <c r="B7" s="23"/>
      <c r="C7" s="23"/>
      <c r="D7" s="15"/>
      <c r="E7" s="23"/>
      <c r="F7" s="23"/>
      <c r="G7" s="23"/>
      <c r="H7" s="23"/>
      <c r="I7" s="23"/>
      <c r="J7" s="23"/>
      <c r="K7" s="23"/>
      <c r="L7" s="23"/>
    </row>
    <row r="8" spans="1:12" ht="19.5" customHeight="1">
      <c r="A8" s="15" t="s">
        <v>126</v>
      </c>
      <c r="B8" s="15" t="s">
        <v>127</v>
      </c>
      <c r="C8" s="15" t="s">
        <v>128</v>
      </c>
      <c r="D8" s="16" t="s">
        <v>10</v>
      </c>
      <c r="E8" s="24" t="s">
        <v>11</v>
      </c>
      <c r="F8" s="24" t="s">
        <v>12</v>
      </c>
      <c r="G8" s="24" t="s">
        <v>20</v>
      </c>
      <c r="H8" s="24" t="s">
        <v>24</v>
      </c>
      <c r="I8" s="24" t="s">
        <v>28</v>
      </c>
      <c r="J8" s="24" t="s">
        <v>32</v>
      </c>
      <c r="K8" s="24" t="s">
        <v>36</v>
      </c>
      <c r="L8" s="24" t="s">
        <v>40</v>
      </c>
    </row>
    <row r="9" spans="1:12" ht="19.5" customHeight="1">
      <c r="A9" s="15"/>
      <c r="B9" s="15"/>
      <c r="C9" s="15"/>
      <c r="D9" s="16" t="s">
        <v>129</v>
      </c>
      <c r="E9" s="18">
        <v>5039812.93</v>
      </c>
      <c r="F9" s="18">
        <v>5039812.93</v>
      </c>
      <c r="G9" s="18">
        <v>0</v>
      </c>
      <c r="H9" s="18">
        <v>0</v>
      </c>
      <c r="I9" s="18">
        <v>0</v>
      </c>
      <c r="J9" s="18">
        <v>0</v>
      </c>
      <c r="K9" s="18">
        <v>0</v>
      </c>
      <c r="L9" s="18">
        <v>0</v>
      </c>
    </row>
    <row r="10" spans="1:12" ht="19.5" customHeight="1">
      <c r="A10" s="20" t="s">
        <v>130</v>
      </c>
      <c r="B10" s="20"/>
      <c r="C10" s="20"/>
      <c r="D10" s="17" t="s">
        <v>131</v>
      </c>
      <c r="E10" s="18">
        <v>331128.64</v>
      </c>
      <c r="F10" s="18">
        <v>331128.64</v>
      </c>
      <c r="G10" s="18">
        <v>0</v>
      </c>
      <c r="H10" s="18">
        <v>0</v>
      </c>
      <c r="I10" s="18">
        <v>0</v>
      </c>
      <c r="J10" s="18">
        <v>0</v>
      </c>
      <c r="K10" s="18">
        <v>0</v>
      </c>
      <c r="L10" s="18">
        <v>0</v>
      </c>
    </row>
    <row r="11" spans="1:12" ht="19.5" customHeight="1">
      <c r="A11" s="20" t="s">
        <v>132</v>
      </c>
      <c r="B11" s="20"/>
      <c r="C11" s="20"/>
      <c r="D11" s="17" t="s">
        <v>133</v>
      </c>
      <c r="E11" s="18">
        <v>331128.64</v>
      </c>
      <c r="F11" s="18">
        <v>331128.64</v>
      </c>
      <c r="G11" s="18">
        <v>0</v>
      </c>
      <c r="H11" s="18">
        <v>0</v>
      </c>
      <c r="I11" s="18">
        <v>0</v>
      </c>
      <c r="J11" s="18">
        <v>0</v>
      </c>
      <c r="K11" s="18">
        <v>0</v>
      </c>
      <c r="L11" s="18">
        <v>0</v>
      </c>
    </row>
    <row r="12" spans="1:12" ht="19.5" customHeight="1">
      <c r="A12" s="20" t="s">
        <v>134</v>
      </c>
      <c r="B12" s="20"/>
      <c r="C12" s="20"/>
      <c r="D12" s="17" t="s">
        <v>135</v>
      </c>
      <c r="E12" s="18">
        <v>331128.64</v>
      </c>
      <c r="F12" s="18">
        <v>331128.64</v>
      </c>
      <c r="G12" s="18">
        <v>0</v>
      </c>
      <c r="H12" s="18">
        <v>0</v>
      </c>
      <c r="I12" s="18">
        <v>0</v>
      </c>
      <c r="J12" s="18">
        <v>0</v>
      </c>
      <c r="K12" s="18">
        <v>0</v>
      </c>
      <c r="L12" s="18">
        <v>0</v>
      </c>
    </row>
    <row r="13" spans="1:12" ht="19.5" customHeight="1">
      <c r="A13" s="20" t="s">
        <v>136</v>
      </c>
      <c r="B13" s="20"/>
      <c r="C13" s="20"/>
      <c r="D13" s="17" t="s">
        <v>137</v>
      </c>
      <c r="E13" s="18">
        <v>4368359.29</v>
      </c>
      <c r="F13" s="18">
        <v>4368359.29</v>
      </c>
      <c r="G13" s="18">
        <v>0</v>
      </c>
      <c r="H13" s="18">
        <v>0</v>
      </c>
      <c r="I13" s="18">
        <v>0</v>
      </c>
      <c r="J13" s="18">
        <v>0</v>
      </c>
      <c r="K13" s="18">
        <v>0</v>
      </c>
      <c r="L13" s="18">
        <v>0</v>
      </c>
    </row>
    <row r="14" spans="1:12" ht="19.5" customHeight="1">
      <c r="A14" s="20" t="s">
        <v>138</v>
      </c>
      <c r="B14" s="20"/>
      <c r="C14" s="20"/>
      <c r="D14" s="17" t="s">
        <v>139</v>
      </c>
      <c r="E14" s="18">
        <v>328648.33</v>
      </c>
      <c r="F14" s="18">
        <v>328648.33</v>
      </c>
      <c r="G14" s="18">
        <v>0</v>
      </c>
      <c r="H14" s="18">
        <v>0</v>
      </c>
      <c r="I14" s="18">
        <v>0</v>
      </c>
      <c r="J14" s="18">
        <v>0</v>
      </c>
      <c r="K14" s="18">
        <v>0</v>
      </c>
      <c r="L14" s="18">
        <v>0</v>
      </c>
    </row>
    <row r="15" spans="1:12" ht="19.5" customHeight="1">
      <c r="A15" s="20" t="s">
        <v>140</v>
      </c>
      <c r="B15" s="20"/>
      <c r="C15" s="20"/>
      <c r="D15" s="17" t="s">
        <v>141</v>
      </c>
      <c r="E15" s="18">
        <v>210001.3</v>
      </c>
      <c r="F15" s="18">
        <v>210001.3</v>
      </c>
      <c r="G15" s="18">
        <v>0</v>
      </c>
      <c r="H15" s="18">
        <v>0</v>
      </c>
      <c r="I15" s="18">
        <v>0</v>
      </c>
      <c r="J15" s="18">
        <v>0</v>
      </c>
      <c r="K15" s="18">
        <v>0</v>
      </c>
      <c r="L15" s="18">
        <v>0</v>
      </c>
    </row>
    <row r="16" spans="1:12" ht="19.5" customHeight="1">
      <c r="A16" s="20" t="s">
        <v>142</v>
      </c>
      <c r="B16" s="20"/>
      <c r="C16" s="20"/>
      <c r="D16" s="17" t="s">
        <v>143</v>
      </c>
      <c r="E16" s="18">
        <v>110110.64</v>
      </c>
      <c r="F16" s="18">
        <v>110110.64</v>
      </c>
      <c r="G16" s="18">
        <v>0</v>
      </c>
      <c r="H16" s="18">
        <v>0</v>
      </c>
      <c r="I16" s="18">
        <v>0</v>
      </c>
      <c r="J16" s="18">
        <v>0</v>
      </c>
      <c r="K16" s="18">
        <v>0</v>
      </c>
      <c r="L16" s="18">
        <v>0</v>
      </c>
    </row>
    <row r="17" spans="1:12" ht="19.5" customHeight="1">
      <c r="A17" s="20" t="s">
        <v>144</v>
      </c>
      <c r="B17" s="20"/>
      <c r="C17" s="20"/>
      <c r="D17" s="17" t="s">
        <v>145</v>
      </c>
      <c r="E17" s="18">
        <v>8536.39</v>
      </c>
      <c r="F17" s="18">
        <v>8536.39</v>
      </c>
      <c r="G17" s="18">
        <v>0</v>
      </c>
      <c r="H17" s="18">
        <v>0</v>
      </c>
      <c r="I17" s="18">
        <v>0</v>
      </c>
      <c r="J17" s="18">
        <v>0</v>
      </c>
      <c r="K17" s="18">
        <v>0</v>
      </c>
      <c r="L17" s="18">
        <v>0</v>
      </c>
    </row>
    <row r="18" spans="1:12" ht="19.5" customHeight="1">
      <c r="A18" s="20" t="s">
        <v>146</v>
      </c>
      <c r="B18" s="20"/>
      <c r="C18" s="20"/>
      <c r="D18" s="17" t="s">
        <v>147</v>
      </c>
      <c r="E18" s="18">
        <v>4039710.96</v>
      </c>
      <c r="F18" s="18">
        <v>4039710.96</v>
      </c>
      <c r="G18" s="18">
        <v>0</v>
      </c>
      <c r="H18" s="18">
        <v>0</v>
      </c>
      <c r="I18" s="18">
        <v>0</v>
      </c>
      <c r="J18" s="18">
        <v>0</v>
      </c>
      <c r="K18" s="18">
        <v>0</v>
      </c>
      <c r="L18" s="18">
        <v>0</v>
      </c>
    </row>
    <row r="19" spans="1:12" ht="19.5" customHeight="1">
      <c r="A19" s="20" t="s">
        <v>148</v>
      </c>
      <c r="B19" s="20"/>
      <c r="C19" s="20"/>
      <c r="D19" s="17" t="s">
        <v>149</v>
      </c>
      <c r="E19" s="18">
        <v>900062.32</v>
      </c>
      <c r="F19" s="18">
        <v>900062.32</v>
      </c>
      <c r="G19" s="18">
        <v>0</v>
      </c>
      <c r="H19" s="18">
        <v>0</v>
      </c>
      <c r="I19" s="18">
        <v>0</v>
      </c>
      <c r="J19" s="18">
        <v>0</v>
      </c>
      <c r="K19" s="18">
        <v>0</v>
      </c>
      <c r="L19" s="18">
        <v>0</v>
      </c>
    </row>
    <row r="20" spans="1:12" ht="19.5" customHeight="1">
      <c r="A20" s="20" t="s">
        <v>150</v>
      </c>
      <c r="B20" s="20"/>
      <c r="C20" s="20"/>
      <c r="D20" s="17" t="s">
        <v>151</v>
      </c>
      <c r="E20" s="18">
        <v>2974086.64</v>
      </c>
      <c r="F20" s="18">
        <v>2974086.64</v>
      </c>
      <c r="G20" s="18">
        <v>0</v>
      </c>
      <c r="H20" s="18">
        <v>0</v>
      </c>
      <c r="I20" s="18">
        <v>0</v>
      </c>
      <c r="J20" s="18">
        <v>0</v>
      </c>
      <c r="K20" s="18">
        <v>0</v>
      </c>
      <c r="L20" s="18">
        <v>0</v>
      </c>
    </row>
    <row r="21" spans="1:12" ht="19.5" customHeight="1">
      <c r="A21" s="20" t="s">
        <v>152</v>
      </c>
      <c r="B21" s="20"/>
      <c r="C21" s="20"/>
      <c r="D21" s="17" t="s">
        <v>153</v>
      </c>
      <c r="E21" s="18">
        <v>165562</v>
      </c>
      <c r="F21" s="18">
        <v>165562</v>
      </c>
      <c r="G21" s="18">
        <v>0</v>
      </c>
      <c r="H21" s="18">
        <v>0</v>
      </c>
      <c r="I21" s="18">
        <v>0</v>
      </c>
      <c r="J21" s="18">
        <v>0</v>
      </c>
      <c r="K21" s="18">
        <v>0</v>
      </c>
      <c r="L21" s="18">
        <v>0</v>
      </c>
    </row>
    <row r="22" spans="1:12" ht="19.5" customHeight="1">
      <c r="A22" s="20" t="s">
        <v>154</v>
      </c>
      <c r="B22" s="20"/>
      <c r="C22" s="20"/>
      <c r="D22" s="17" t="s">
        <v>155</v>
      </c>
      <c r="E22" s="18">
        <v>340325</v>
      </c>
      <c r="F22" s="18">
        <v>340325</v>
      </c>
      <c r="G22" s="18">
        <v>0</v>
      </c>
      <c r="H22" s="18">
        <v>0</v>
      </c>
      <c r="I22" s="18">
        <v>0</v>
      </c>
      <c r="J22" s="18">
        <v>0</v>
      </c>
      <c r="K22" s="18">
        <v>0</v>
      </c>
      <c r="L22" s="18">
        <v>0</v>
      </c>
    </row>
    <row r="23" spans="1:12" ht="19.5" customHeight="1">
      <c r="A23" s="20" t="s">
        <v>156</v>
      </c>
      <c r="B23" s="20"/>
      <c r="C23" s="20"/>
      <c r="D23" s="17" t="s">
        <v>157</v>
      </c>
      <c r="E23" s="18">
        <v>340325</v>
      </c>
      <c r="F23" s="18">
        <v>340325</v>
      </c>
      <c r="G23" s="18">
        <v>0</v>
      </c>
      <c r="H23" s="18">
        <v>0</v>
      </c>
      <c r="I23" s="18">
        <v>0</v>
      </c>
      <c r="J23" s="18">
        <v>0</v>
      </c>
      <c r="K23" s="18">
        <v>0</v>
      </c>
      <c r="L23" s="18">
        <v>0</v>
      </c>
    </row>
    <row r="24" spans="1:12" ht="19.5" customHeight="1">
      <c r="A24" s="20" t="s">
        <v>158</v>
      </c>
      <c r="B24" s="20"/>
      <c r="C24" s="20"/>
      <c r="D24" s="17" t="s">
        <v>159</v>
      </c>
      <c r="E24" s="18">
        <v>340325</v>
      </c>
      <c r="F24" s="18">
        <v>340325</v>
      </c>
      <c r="G24" s="18">
        <v>0</v>
      </c>
      <c r="H24" s="18">
        <v>0</v>
      </c>
      <c r="I24" s="18">
        <v>0</v>
      </c>
      <c r="J24" s="18">
        <v>0</v>
      </c>
      <c r="K24" s="18">
        <v>0</v>
      </c>
      <c r="L24" s="18">
        <v>0</v>
      </c>
    </row>
    <row r="25" spans="1:12" ht="19.5" customHeight="1">
      <c r="A25" s="20" t="s">
        <v>160</v>
      </c>
      <c r="B25" s="20"/>
      <c r="C25" s="20"/>
      <c r="D25" s="20"/>
      <c r="E25" s="20"/>
      <c r="F25" s="20"/>
      <c r="G25" s="20"/>
      <c r="H25" s="20"/>
      <c r="I25" s="20"/>
      <c r="J25" s="20"/>
      <c r="K25" s="20"/>
      <c r="L25" s="20"/>
    </row>
    <row r="26" spans="1:12" ht="20.25" customHeight="1">
      <c r="A26" s="20" t="s">
        <v>161</v>
      </c>
      <c r="B26" s="20"/>
      <c r="C26" s="20"/>
      <c r="D26" s="20"/>
      <c r="E26" s="20"/>
      <c r="F26" s="20"/>
      <c r="G26" s="20"/>
      <c r="H26" s="20"/>
      <c r="I26" s="20"/>
      <c r="J26" s="20"/>
      <c r="K26" s="20"/>
      <c r="L26" s="20"/>
    </row>
    <row r="27" spans="1:12" ht="19.5" customHeight="1">
      <c r="A27" s="20" t="s">
        <v>162</v>
      </c>
      <c r="B27" s="20"/>
      <c r="C27" s="20"/>
      <c r="D27" s="20"/>
      <c r="E27" s="20"/>
      <c r="F27" s="20"/>
      <c r="G27" s="20"/>
      <c r="H27" s="20"/>
      <c r="I27" s="20"/>
      <c r="J27" s="20"/>
      <c r="K27" s="20"/>
      <c r="L27" s="20"/>
    </row>
  </sheetData>
  <mergeCells count="33">
    <mergeCell ref="J4:J7"/>
    <mergeCell ref="K4:K7"/>
    <mergeCell ref="L4:L7"/>
    <mergeCell ref="A5:C7"/>
    <mergeCell ref="A23:C23"/>
    <mergeCell ref="A24:C24"/>
    <mergeCell ref="A25:L25"/>
    <mergeCell ref="A26:L26"/>
    <mergeCell ref="A27:L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A8:A9"/>
    <mergeCell ref="B8:B9"/>
    <mergeCell ref="C8:C9"/>
    <mergeCell ref="D5:D7"/>
    <mergeCell ref="E4:E7"/>
    <mergeCell ref="F4:F7"/>
    <mergeCell ref="G4:G7"/>
    <mergeCell ref="H5:H7"/>
    <mergeCell ref="I5:I7"/>
  </mergeCells>
  <phoneticPr fontId="18"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topLeftCell="A7" zoomScaleNormal="100" workbookViewId="0">
      <selection activeCell="R21" sqref="R21"/>
    </sheetView>
  </sheetViews>
  <sheetFormatPr defaultColWidth="9" defaultRowHeight="13.5"/>
  <cols>
    <col min="1" max="2" width="11.125" style="215" customWidth="1"/>
    <col min="3" max="3" width="14.5" style="215" customWidth="1"/>
    <col min="4" max="5" width="11.375" style="215" customWidth="1"/>
    <col min="6" max="6" width="11.25" style="215" customWidth="1"/>
    <col min="7" max="7" width="10" style="215" customWidth="1"/>
    <col min="8" max="8" width="9" style="215"/>
    <col min="9" max="9" width="8.5" style="215" customWidth="1"/>
    <col min="10" max="10" width="11.5" style="215" customWidth="1"/>
    <col min="11" max="16384" width="9" style="215"/>
  </cols>
  <sheetData>
    <row r="1" spans="1:10">
      <c r="A1" s="215" t="s">
        <v>592</v>
      </c>
    </row>
    <row r="2" spans="1:10" ht="25.9" customHeight="1">
      <c r="A2" s="216" t="s">
        <v>593</v>
      </c>
      <c r="B2" s="216"/>
      <c r="C2" s="216"/>
      <c r="D2" s="216"/>
      <c r="E2" s="216"/>
      <c r="F2" s="216"/>
      <c r="G2" s="216"/>
      <c r="H2" s="216"/>
      <c r="I2" s="216"/>
      <c r="J2" s="216"/>
    </row>
    <row r="3" spans="1:10" s="218" customFormat="1" ht="13.15" customHeight="1">
      <c r="A3" s="217"/>
      <c r="B3" s="217"/>
      <c r="C3" s="217"/>
      <c r="D3" s="217"/>
      <c r="E3" s="217"/>
      <c r="F3" s="217"/>
      <c r="G3" s="217"/>
      <c r="H3" s="217"/>
      <c r="I3" s="217"/>
      <c r="J3" s="29" t="s">
        <v>211</v>
      </c>
    </row>
    <row r="4" spans="1:10" s="1" customFormat="1" ht="18" customHeight="1">
      <c r="A4" s="155" t="s">
        <v>594</v>
      </c>
      <c r="B4" s="155"/>
      <c r="C4" s="161" t="s">
        <v>666</v>
      </c>
      <c r="D4" s="161"/>
      <c r="E4" s="161"/>
      <c r="F4" s="161"/>
      <c r="G4" s="161"/>
      <c r="H4" s="161"/>
      <c r="I4" s="161"/>
      <c r="J4" s="161"/>
    </row>
    <row r="5" spans="1:10" s="162" customFormat="1" ht="18" customHeight="1">
      <c r="A5" s="155" t="s">
        <v>596</v>
      </c>
      <c r="B5" s="155"/>
      <c r="C5" s="219" t="s">
        <v>529</v>
      </c>
      <c r="D5" s="219"/>
      <c r="E5" s="219"/>
      <c r="F5" s="120" t="s">
        <v>597</v>
      </c>
      <c r="G5" s="161" t="s">
        <v>637</v>
      </c>
      <c r="H5" s="161"/>
      <c r="I5" s="161"/>
      <c r="J5" s="161"/>
    </row>
    <row r="6" spans="1:10" s="162" customFormat="1" ht="36" customHeight="1">
      <c r="A6" s="155" t="s">
        <v>598</v>
      </c>
      <c r="B6" s="155"/>
      <c r="C6" s="120"/>
      <c r="D6" s="120" t="s">
        <v>532</v>
      </c>
      <c r="E6" s="120" t="s">
        <v>441</v>
      </c>
      <c r="F6" s="120" t="s">
        <v>599</v>
      </c>
      <c r="G6" s="120" t="s">
        <v>600</v>
      </c>
      <c r="H6" s="120" t="s">
        <v>601</v>
      </c>
      <c r="I6" s="155" t="s">
        <v>602</v>
      </c>
      <c r="J6" s="155"/>
    </row>
    <row r="7" spans="1:10" s="162" customFormat="1" ht="36" customHeight="1">
      <c r="A7" s="155"/>
      <c r="B7" s="155"/>
      <c r="C7" s="163" t="s">
        <v>541</v>
      </c>
      <c r="D7" s="164">
        <f t="shared" ref="D7:F7" si="0">SUM(D8:D10)</f>
        <v>0</v>
      </c>
      <c r="E7" s="164">
        <f t="shared" si="0"/>
        <v>8500</v>
      </c>
      <c r="F7" s="164">
        <f t="shared" si="0"/>
        <v>8500</v>
      </c>
      <c r="G7" s="165">
        <v>10</v>
      </c>
      <c r="H7" s="220" t="str">
        <f t="shared" ref="H7:H10" si="1">IF(E7&gt;0,ROUND(F7/E7,3)*100&amp;"%","—")</f>
        <v>100%</v>
      </c>
      <c r="I7" s="167">
        <v>10</v>
      </c>
      <c r="J7" s="167"/>
    </row>
    <row r="8" spans="1:10" s="162" customFormat="1" ht="36" customHeight="1">
      <c r="A8" s="155"/>
      <c r="B8" s="155"/>
      <c r="C8" s="163" t="s">
        <v>603</v>
      </c>
      <c r="D8" s="168">
        <v>0</v>
      </c>
      <c r="E8" s="168">
        <v>0</v>
      </c>
      <c r="F8" s="168">
        <v>0</v>
      </c>
      <c r="G8" s="120" t="s">
        <v>445</v>
      </c>
      <c r="H8" s="221" t="str">
        <f t="shared" si="1"/>
        <v>—</v>
      </c>
      <c r="I8" s="167" t="s">
        <v>445</v>
      </c>
      <c r="J8" s="167"/>
    </row>
    <row r="9" spans="1:10" s="162" customFormat="1" ht="36" customHeight="1">
      <c r="A9" s="155"/>
      <c r="B9" s="155"/>
      <c r="C9" s="163" t="s">
        <v>604</v>
      </c>
      <c r="D9" s="168">
        <v>0</v>
      </c>
      <c r="E9" s="168">
        <v>0</v>
      </c>
      <c r="F9" s="168">
        <v>0</v>
      </c>
      <c r="G9" s="120" t="s">
        <v>445</v>
      </c>
      <c r="H9" s="221" t="str">
        <f t="shared" si="1"/>
        <v>—</v>
      </c>
      <c r="I9" s="167" t="s">
        <v>445</v>
      </c>
      <c r="J9" s="167"/>
    </row>
    <row r="10" spans="1:10" ht="36" customHeight="1">
      <c r="A10" s="155"/>
      <c r="B10" s="155"/>
      <c r="C10" s="163" t="s">
        <v>605</v>
      </c>
      <c r="D10" s="168">
        <v>0</v>
      </c>
      <c r="E10" s="168">
        <v>8500</v>
      </c>
      <c r="F10" s="168">
        <v>8500</v>
      </c>
      <c r="G10" s="120" t="s">
        <v>445</v>
      </c>
      <c r="H10" s="221" t="str">
        <f t="shared" si="1"/>
        <v>100%</v>
      </c>
      <c r="I10" s="167" t="s">
        <v>445</v>
      </c>
      <c r="J10" s="167"/>
    </row>
    <row r="11" spans="1:10" ht="18" customHeight="1">
      <c r="A11" s="155" t="s">
        <v>606</v>
      </c>
      <c r="B11" s="155" t="s">
        <v>607</v>
      </c>
      <c r="C11" s="155"/>
      <c r="D11" s="155"/>
      <c r="E11" s="155"/>
      <c r="F11" s="167" t="s">
        <v>608</v>
      </c>
      <c r="G11" s="167"/>
      <c r="H11" s="167"/>
      <c r="I11" s="167"/>
      <c r="J11" s="167"/>
    </row>
    <row r="12" spans="1:10" ht="46.15" customHeight="1">
      <c r="A12" s="155"/>
      <c r="B12" s="170" t="s">
        <v>667</v>
      </c>
      <c r="C12" s="171"/>
      <c r="D12" s="171"/>
      <c r="E12" s="172"/>
      <c r="F12" s="222" t="s">
        <v>667</v>
      </c>
      <c r="G12" s="222"/>
      <c r="H12" s="222"/>
      <c r="I12" s="222"/>
      <c r="J12" s="222"/>
    </row>
    <row r="13" spans="1:10" ht="36" customHeight="1">
      <c r="A13" s="173" t="s">
        <v>549</v>
      </c>
      <c r="B13" s="174"/>
      <c r="C13" s="175"/>
      <c r="D13" s="173" t="s">
        <v>611</v>
      </c>
      <c r="E13" s="174"/>
      <c r="F13" s="175"/>
      <c r="G13" s="176" t="s">
        <v>553</v>
      </c>
      <c r="H13" s="176" t="s">
        <v>682</v>
      </c>
      <c r="I13" s="176" t="s">
        <v>602</v>
      </c>
      <c r="J13" s="176" t="s">
        <v>554</v>
      </c>
    </row>
    <row r="14" spans="1:10" ht="36" customHeight="1">
      <c r="A14" s="177" t="s">
        <v>555</v>
      </c>
      <c r="B14" s="120" t="s">
        <v>556</v>
      </c>
      <c r="C14" s="120" t="s">
        <v>557</v>
      </c>
      <c r="D14" s="120" t="s">
        <v>550</v>
      </c>
      <c r="E14" s="120" t="s">
        <v>551</v>
      </c>
      <c r="F14" s="120" t="s">
        <v>552</v>
      </c>
      <c r="G14" s="178"/>
      <c r="H14" s="178"/>
      <c r="I14" s="178"/>
      <c r="J14" s="178"/>
    </row>
    <row r="15" spans="1:10" ht="18" customHeight="1">
      <c r="A15" s="176" t="s">
        <v>558</v>
      </c>
      <c r="B15" s="176" t="s">
        <v>559</v>
      </c>
      <c r="C15" s="195" t="s">
        <v>668</v>
      </c>
      <c r="D15" s="180" t="s">
        <v>561</v>
      </c>
      <c r="E15" s="241">
        <v>1</v>
      </c>
      <c r="F15" s="120" t="s">
        <v>562</v>
      </c>
      <c r="G15" s="242">
        <v>1</v>
      </c>
      <c r="H15" s="190">
        <v>15</v>
      </c>
      <c r="I15" s="184">
        <v>15</v>
      </c>
      <c r="J15" s="185"/>
    </row>
    <row r="16" spans="1:10" ht="18" customHeight="1">
      <c r="A16" s="186"/>
      <c r="B16" s="186"/>
      <c r="C16" s="195" t="s">
        <v>669</v>
      </c>
      <c r="D16" s="180" t="s">
        <v>561</v>
      </c>
      <c r="E16" s="240">
        <v>5</v>
      </c>
      <c r="F16" s="120" t="s">
        <v>670</v>
      </c>
      <c r="G16" s="185">
        <v>5</v>
      </c>
      <c r="H16" s="190">
        <v>15</v>
      </c>
      <c r="I16" s="184">
        <v>15</v>
      </c>
      <c r="J16" s="185"/>
    </row>
    <row r="17" spans="1:10" ht="18" customHeight="1">
      <c r="A17" s="186"/>
      <c r="B17" s="186"/>
      <c r="C17" s="195" t="s">
        <v>671</v>
      </c>
      <c r="D17" s="180" t="s">
        <v>561</v>
      </c>
      <c r="E17" s="240">
        <v>28</v>
      </c>
      <c r="F17" s="120" t="s">
        <v>565</v>
      </c>
      <c r="G17" s="185">
        <v>21</v>
      </c>
      <c r="H17" s="190">
        <v>15</v>
      </c>
      <c r="I17" s="184">
        <v>10</v>
      </c>
      <c r="J17" s="185" t="s">
        <v>672</v>
      </c>
    </row>
    <row r="18" spans="1:10" ht="30" customHeight="1">
      <c r="A18" s="186"/>
      <c r="B18" s="225" t="s">
        <v>570</v>
      </c>
      <c r="C18" s="195"/>
      <c r="D18" s="180"/>
      <c r="E18" s="211"/>
      <c r="F18" s="120"/>
      <c r="G18" s="185"/>
      <c r="H18" s="190">
        <v>0</v>
      </c>
      <c r="I18" s="184">
        <v>0</v>
      </c>
      <c r="J18" s="185"/>
    </row>
    <row r="19" spans="1:10" ht="30" customHeight="1">
      <c r="A19" s="186"/>
      <c r="B19" s="225" t="s">
        <v>576</v>
      </c>
      <c r="C19" s="195"/>
      <c r="D19" s="180"/>
      <c r="E19" s="211"/>
      <c r="F19" s="120"/>
      <c r="G19" s="185"/>
      <c r="H19" s="190">
        <v>0</v>
      </c>
      <c r="I19" s="184">
        <v>0</v>
      </c>
      <c r="J19" s="185"/>
    </row>
    <row r="20" spans="1:10" ht="30" customHeight="1">
      <c r="A20" s="178"/>
      <c r="B20" s="120" t="s">
        <v>673</v>
      </c>
      <c r="C20" s="195"/>
      <c r="D20" s="180"/>
      <c r="E20" s="211"/>
      <c r="F20" s="120"/>
      <c r="G20" s="185"/>
      <c r="H20" s="190">
        <v>0</v>
      </c>
      <c r="I20" s="184">
        <v>0</v>
      </c>
      <c r="J20" s="185"/>
    </row>
    <row r="21" spans="1:10" ht="30" customHeight="1">
      <c r="A21" s="186" t="s">
        <v>616</v>
      </c>
      <c r="B21" s="245" t="s">
        <v>674</v>
      </c>
      <c r="C21" s="195"/>
      <c r="D21" s="180"/>
      <c r="E21" s="211"/>
      <c r="F21" s="120"/>
      <c r="G21" s="185"/>
      <c r="H21" s="190">
        <v>0</v>
      </c>
      <c r="I21" s="184">
        <v>0</v>
      </c>
      <c r="J21" s="185"/>
    </row>
    <row r="22" spans="1:10" ht="30" customHeight="1">
      <c r="A22" s="186"/>
      <c r="B22" s="120" t="s">
        <v>617</v>
      </c>
      <c r="C22" s="195" t="s">
        <v>663</v>
      </c>
      <c r="D22" s="180" t="s">
        <v>561</v>
      </c>
      <c r="E22" s="243" t="s">
        <v>664</v>
      </c>
      <c r="F22" s="120"/>
      <c r="G22" s="185" t="s">
        <v>664</v>
      </c>
      <c r="H22" s="190">
        <v>15</v>
      </c>
      <c r="I22" s="184">
        <v>15</v>
      </c>
      <c r="J22" s="185"/>
    </row>
    <row r="23" spans="1:10" ht="30" customHeight="1">
      <c r="A23" s="186"/>
      <c r="B23" s="245" t="s">
        <v>675</v>
      </c>
      <c r="C23" s="195"/>
      <c r="D23" s="180"/>
      <c r="E23" s="211"/>
      <c r="F23" s="120"/>
      <c r="G23" s="185"/>
      <c r="H23" s="190">
        <v>0</v>
      </c>
      <c r="I23" s="184">
        <v>0</v>
      </c>
      <c r="J23" s="185"/>
    </row>
    <row r="24" spans="1:10" ht="40.15" customHeight="1">
      <c r="A24" s="178"/>
      <c r="B24" s="195" t="s">
        <v>676</v>
      </c>
      <c r="C24" s="195" t="s">
        <v>677</v>
      </c>
      <c r="D24" s="180" t="s">
        <v>561</v>
      </c>
      <c r="E24" s="240">
        <v>6</v>
      </c>
      <c r="F24" s="120" t="s">
        <v>678</v>
      </c>
      <c r="G24" s="185">
        <v>1</v>
      </c>
      <c r="H24" s="190">
        <v>15</v>
      </c>
      <c r="I24" s="184">
        <v>15</v>
      </c>
      <c r="J24" s="185" t="s">
        <v>679</v>
      </c>
    </row>
    <row r="25" spans="1:10" ht="30" customHeight="1">
      <c r="A25" s="193" t="s">
        <v>587</v>
      </c>
      <c r="B25" s="194" t="s">
        <v>588</v>
      </c>
      <c r="C25" s="195" t="s">
        <v>680</v>
      </c>
      <c r="D25" s="180" t="s">
        <v>561</v>
      </c>
      <c r="E25" s="241">
        <v>0.9</v>
      </c>
      <c r="F25" s="195" t="s">
        <v>562</v>
      </c>
      <c r="G25" s="226">
        <v>0.95</v>
      </c>
      <c r="H25" s="196">
        <v>15</v>
      </c>
      <c r="I25" s="197">
        <v>15</v>
      </c>
      <c r="J25" s="198" t="s">
        <v>620</v>
      </c>
    </row>
    <row r="26" spans="1:10" ht="54" customHeight="1">
      <c r="A26" s="155" t="s">
        <v>621</v>
      </c>
      <c r="B26" s="155"/>
      <c r="C26" s="155"/>
      <c r="D26" s="199"/>
      <c r="E26" s="200"/>
      <c r="F26" s="200"/>
      <c r="G26" s="200"/>
      <c r="H26" s="200"/>
      <c r="I26" s="201"/>
      <c r="J26" s="202" t="s">
        <v>622</v>
      </c>
    </row>
    <row r="27" spans="1:10" ht="25.5" customHeight="1">
      <c r="A27" s="203" t="s">
        <v>623</v>
      </c>
      <c r="B27" s="203"/>
      <c r="C27" s="203"/>
      <c r="D27" s="203"/>
      <c r="E27" s="203"/>
      <c r="F27" s="203"/>
      <c r="G27" s="203"/>
      <c r="H27" s="165">
        <v>100</v>
      </c>
      <c r="I27" s="204">
        <f>SUM(I7,I15:I25)</f>
        <v>95</v>
      </c>
      <c r="J27" s="205" t="s">
        <v>624</v>
      </c>
    </row>
    <row r="28" spans="1:10" ht="16.899999999999999" customHeight="1"/>
    <row r="29" spans="1:10" ht="28.9" customHeight="1">
      <c r="A29" s="231" t="s">
        <v>591</v>
      </c>
      <c r="B29" s="232"/>
      <c r="C29" s="232"/>
      <c r="D29" s="232"/>
      <c r="E29" s="232"/>
      <c r="F29" s="232"/>
      <c r="G29" s="232"/>
      <c r="H29" s="232"/>
      <c r="I29" s="232"/>
      <c r="J29" s="233"/>
    </row>
    <row r="30" spans="1:10" ht="27" customHeight="1">
      <c r="A30" s="234" t="s">
        <v>625</v>
      </c>
      <c r="B30" s="234"/>
      <c r="C30" s="234"/>
      <c r="D30" s="234"/>
      <c r="E30" s="234"/>
      <c r="F30" s="234"/>
      <c r="G30" s="234"/>
      <c r="H30" s="234"/>
      <c r="I30" s="234"/>
      <c r="J30" s="234"/>
    </row>
    <row r="31" spans="1:10" ht="19.149999999999999" customHeight="1">
      <c r="A31" s="234" t="s">
        <v>626</v>
      </c>
      <c r="B31" s="234"/>
      <c r="C31" s="234"/>
      <c r="D31" s="234"/>
      <c r="E31" s="234"/>
      <c r="F31" s="234"/>
      <c r="G31" s="234"/>
      <c r="H31" s="234"/>
      <c r="I31" s="234"/>
      <c r="J31" s="234"/>
    </row>
    <row r="32" spans="1:10" ht="18" customHeight="1">
      <c r="A32" s="234" t="s">
        <v>627</v>
      </c>
      <c r="B32" s="234"/>
      <c r="C32" s="234"/>
      <c r="D32" s="234"/>
      <c r="E32" s="234"/>
      <c r="F32" s="234"/>
      <c r="G32" s="234"/>
      <c r="H32" s="234"/>
      <c r="I32" s="234"/>
      <c r="J32" s="234"/>
    </row>
    <row r="33" spans="1:10" ht="18" customHeight="1">
      <c r="A33" s="234" t="s">
        <v>628</v>
      </c>
      <c r="B33" s="234"/>
      <c r="C33" s="234"/>
      <c r="D33" s="234"/>
      <c r="E33" s="234"/>
      <c r="F33" s="234"/>
      <c r="G33" s="234"/>
      <c r="H33" s="234"/>
      <c r="I33" s="234"/>
      <c r="J33" s="234"/>
    </row>
    <row r="34" spans="1:10" ht="18" customHeight="1">
      <c r="A34" s="234" t="s">
        <v>629</v>
      </c>
      <c r="B34" s="234"/>
      <c r="C34" s="234"/>
      <c r="D34" s="234"/>
      <c r="E34" s="234"/>
      <c r="F34" s="234"/>
      <c r="G34" s="234"/>
      <c r="H34" s="234"/>
      <c r="I34" s="234"/>
      <c r="J34" s="234"/>
    </row>
    <row r="35" spans="1:10" ht="24" customHeight="1">
      <c r="A35" s="234" t="s">
        <v>630</v>
      </c>
      <c r="B35" s="234"/>
      <c r="C35" s="234"/>
      <c r="D35" s="234"/>
      <c r="E35" s="234"/>
      <c r="F35" s="234"/>
      <c r="G35" s="234"/>
      <c r="H35" s="234"/>
      <c r="I35" s="234"/>
      <c r="J35" s="234"/>
    </row>
    <row r="36" spans="1:10" ht="24" customHeight="1">
      <c r="A36" s="234" t="s">
        <v>631</v>
      </c>
      <c r="B36" s="234"/>
      <c r="C36" s="234"/>
      <c r="D36" s="234"/>
      <c r="E36" s="234"/>
      <c r="F36" s="234"/>
      <c r="G36" s="234"/>
      <c r="H36" s="234"/>
      <c r="I36" s="234"/>
      <c r="J36" s="234"/>
    </row>
    <row r="37" spans="1:10" ht="24" customHeight="1">
      <c r="A37" s="234" t="s">
        <v>632</v>
      </c>
      <c r="B37" s="234"/>
      <c r="C37" s="234"/>
      <c r="D37" s="234"/>
      <c r="E37" s="234"/>
      <c r="F37" s="234"/>
      <c r="G37" s="234"/>
      <c r="H37" s="234"/>
      <c r="I37" s="234"/>
      <c r="J37" s="234"/>
    </row>
    <row r="38" spans="1:10" ht="14.25">
      <c r="A38" s="235"/>
      <c r="B38" s="235"/>
      <c r="C38" s="235"/>
      <c r="D38" s="235"/>
      <c r="E38" s="235"/>
      <c r="F38" s="235"/>
      <c r="G38" s="235"/>
      <c r="H38" s="235"/>
      <c r="I38" s="235"/>
      <c r="J38" s="235"/>
    </row>
  </sheetData>
  <mergeCells count="38">
    <mergeCell ref="A6:B10"/>
    <mergeCell ref="A37:J37"/>
    <mergeCell ref="A38:J38"/>
    <mergeCell ref="A11:A12"/>
    <mergeCell ref="A15:A20"/>
    <mergeCell ref="A21:A24"/>
    <mergeCell ref="B15:B17"/>
    <mergeCell ref="G13:G14"/>
    <mergeCell ref="H13:H14"/>
    <mergeCell ref="I13:I14"/>
    <mergeCell ref="J13:J14"/>
    <mergeCell ref="A32:J32"/>
    <mergeCell ref="A33:J33"/>
    <mergeCell ref="A34:J34"/>
    <mergeCell ref="A35:J35"/>
    <mergeCell ref="A36:J36"/>
    <mergeCell ref="A26:C26"/>
    <mergeCell ref="D26:I26"/>
    <mergeCell ref="A27:G27"/>
    <mergeCell ref="A30:J30"/>
    <mergeCell ref="A31:J31"/>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8" type="noConversion"/>
  <dataValidations count="2">
    <dataValidation type="list" allowBlank="1" showInputMessage="1" sqref="D17 D21 D22 D23 D15:D16 D18:D20 D24:D25">
      <formula1>"＝,＞,＜,≥,≤"</formula1>
    </dataValidation>
    <dataValidation type="list" allowBlank="1" showInputMessage="1" sqref="J27">
      <formula1>"优,良,中,差"</formula1>
    </dataValidation>
  </dataValidations>
  <pageMargins left="0.75" right="0.75" top="1" bottom="1" header="0.5" footer="0.5"/>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7"/>
  <sheetViews>
    <sheetView workbookViewId="0">
      <pane xSplit="4" ySplit="9" topLeftCell="E10" activePane="bottomRight" state="frozen"/>
      <selection pane="topRight"/>
      <selection pane="bottomLeft"/>
      <selection pane="bottomRight" activeCell="F17" sqref="F17"/>
    </sheetView>
  </sheetViews>
  <sheetFormatPr defaultColWidth="9" defaultRowHeight="13.5"/>
  <cols>
    <col min="1" max="3" width="3.25" style="21" customWidth="1"/>
    <col min="4" max="4" width="32.75" style="21" customWidth="1"/>
    <col min="5" max="10" width="18.75" style="21" customWidth="1"/>
    <col min="11" max="16384" width="9" style="21"/>
  </cols>
  <sheetData>
    <row r="1" spans="1:10" ht="27">
      <c r="F1" s="8" t="s">
        <v>163</v>
      </c>
    </row>
    <row r="2" spans="1:10">
      <c r="J2" s="13" t="s">
        <v>164</v>
      </c>
    </row>
    <row r="3" spans="1:10">
      <c r="A3" s="14" t="s">
        <v>2</v>
      </c>
      <c r="J3" s="22" t="s">
        <v>3</v>
      </c>
    </row>
    <row r="4" spans="1:10" ht="19.5" customHeight="1">
      <c r="A4" s="15" t="s">
        <v>6</v>
      </c>
      <c r="B4" s="15"/>
      <c r="C4" s="15"/>
      <c r="D4" s="15"/>
      <c r="E4" s="23" t="s">
        <v>99</v>
      </c>
      <c r="F4" s="23" t="s">
        <v>165</v>
      </c>
      <c r="G4" s="23" t="s">
        <v>166</v>
      </c>
      <c r="H4" s="23" t="s">
        <v>167</v>
      </c>
      <c r="I4" s="23" t="s">
        <v>168</v>
      </c>
      <c r="J4" s="23" t="s">
        <v>169</v>
      </c>
    </row>
    <row r="5" spans="1:10" ht="19.5" customHeight="1">
      <c r="A5" s="23" t="s">
        <v>122</v>
      </c>
      <c r="B5" s="23"/>
      <c r="C5" s="23"/>
      <c r="D5" s="15" t="s">
        <v>123</v>
      </c>
      <c r="E5" s="23"/>
      <c r="F5" s="23"/>
      <c r="G5" s="23"/>
      <c r="H5" s="23"/>
      <c r="I5" s="23"/>
      <c r="J5" s="23"/>
    </row>
    <row r="6" spans="1:10" ht="19.5" customHeight="1">
      <c r="A6" s="23"/>
      <c r="B6" s="23"/>
      <c r="C6" s="23"/>
      <c r="D6" s="15"/>
      <c r="E6" s="23"/>
      <c r="F6" s="23"/>
      <c r="G6" s="23"/>
      <c r="H6" s="23"/>
      <c r="I6" s="23"/>
      <c r="J6" s="23"/>
    </row>
    <row r="7" spans="1:10" ht="19.5" customHeight="1">
      <c r="A7" s="23"/>
      <c r="B7" s="23"/>
      <c r="C7" s="23"/>
      <c r="D7" s="15"/>
      <c r="E7" s="23"/>
      <c r="F7" s="23"/>
      <c r="G7" s="23"/>
      <c r="H7" s="23"/>
      <c r="I7" s="23"/>
      <c r="J7" s="23"/>
    </row>
    <row r="8" spans="1:10" ht="19.5" customHeight="1">
      <c r="A8" s="15" t="s">
        <v>126</v>
      </c>
      <c r="B8" s="15" t="s">
        <v>127</v>
      </c>
      <c r="C8" s="15" t="s">
        <v>128</v>
      </c>
      <c r="D8" s="16" t="s">
        <v>10</v>
      </c>
      <c r="E8" s="24" t="s">
        <v>11</v>
      </c>
      <c r="F8" s="24" t="s">
        <v>12</v>
      </c>
      <c r="G8" s="24" t="s">
        <v>20</v>
      </c>
      <c r="H8" s="24" t="s">
        <v>24</v>
      </c>
      <c r="I8" s="24" t="s">
        <v>28</v>
      </c>
      <c r="J8" s="24" t="s">
        <v>32</v>
      </c>
    </row>
    <row r="9" spans="1:10" ht="19.5" customHeight="1">
      <c r="A9" s="15"/>
      <c r="B9" s="15"/>
      <c r="C9" s="15"/>
      <c r="D9" s="16" t="s">
        <v>129</v>
      </c>
      <c r="E9" s="18">
        <v>5181712.93</v>
      </c>
      <c r="F9" s="18">
        <v>4567443.49</v>
      </c>
      <c r="G9" s="18">
        <v>614269.43999999994</v>
      </c>
      <c r="H9" s="18">
        <v>0</v>
      </c>
      <c r="I9" s="18">
        <v>0</v>
      </c>
      <c r="J9" s="18">
        <v>0</v>
      </c>
    </row>
    <row r="10" spans="1:10" ht="19.5" customHeight="1">
      <c r="A10" s="20" t="s">
        <v>130</v>
      </c>
      <c r="B10" s="20"/>
      <c r="C10" s="20"/>
      <c r="D10" s="17" t="s">
        <v>131</v>
      </c>
      <c r="E10" s="18">
        <v>331128.64</v>
      </c>
      <c r="F10" s="18">
        <v>331128.64</v>
      </c>
      <c r="G10" s="18">
        <v>0</v>
      </c>
      <c r="H10" s="18">
        <v>0</v>
      </c>
      <c r="I10" s="18">
        <v>0</v>
      </c>
      <c r="J10" s="18">
        <v>0</v>
      </c>
    </row>
    <row r="11" spans="1:10" ht="19.5" customHeight="1">
      <c r="A11" s="20" t="s">
        <v>132</v>
      </c>
      <c r="B11" s="20"/>
      <c r="C11" s="20"/>
      <c r="D11" s="17" t="s">
        <v>133</v>
      </c>
      <c r="E11" s="18">
        <v>331128.64</v>
      </c>
      <c r="F11" s="18">
        <v>331128.64</v>
      </c>
      <c r="G11" s="18">
        <v>0</v>
      </c>
      <c r="H11" s="18">
        <v>0</v>
      </c>
      <c r="I11" s="18">
        <v>0</v>
      </c>
      <c r="J11" s="18">
        <v>0</v>
      </c>
    </row>
    <row r="12" spans="1:10" ht="19.5" customHeight="1">
      <c r="A12" s="20" t="s">
        <v>134</v>
      </c>
      <c r="B12" s="20"/>
      <c r="C12" s="20"/>
      <c r="D12" s="17" t="s">
        <v>135</v>
      </c>
      <c r="E12" s="18">
        <v>331128.64</v>
      </c>
      <c r="F12" s="18">
        <v>331128.64</v>
      </c>
      <c r="G12" s="18">
        <v>0</v>
      </c>
      <c r="H12" s="18">
        <v>0</v>
      </c>
      <c r="I12" s="18">
        <v>0</v>
      </c>
      <c r="J12" s="18">
        <v>0</v>
      </c>
    </row>
    <row r="13" spans="1:10" ht="19.5" customHeight="1">
      <c r="A13" s="20" t="s">
        <v>136</v>
      </c>
      <c r="B13" s="20"/>
      <c r="C13" s="20"/>
      <c r="D13" s="17" t="s">
        <v>137</v>
      </c>
      <c r="E13" s="18">
        <v>4510259.29</v>
      </c>
      <c r="F13" s="18">
        <v>3895989.85</v>
      </c>
      <c r="G13" s="18">
        <v>614269.43999999994</v>
      </c>
      <c r="H13" s="18">
        <v>0</v>
      </c>
      <c r="I13" s="18">
        <v>0</v>
      </c>
      <c r="J13" s="18">
        <v>0</v>
      </c>
    </row>
    <row r="14" spans="1:10" ht="19.5" customHeight="1">
      <c r="A14" s="20" t="s">
        <v>138</v>
      </c>
      <c r="B14" s="20"/>
      <c r="C14" s="20"/>
      <c r="D14" s="17" t="s">
        <v>139</v>
      </c>
      <c r="E14" s="18">
        <v>328648.33</v>
      </c>
      <c r="F14" s="18">
        <v>328648.33</v>
      </c>
      <c r="G14" s="18">
        <v>0</v>
      </c>
      <c r="H14" s="18">
        <v>0</v>
      </c>
      <c r="I14" s="18">
        <v>0</v>
      </c>
      <c r="J14" s="18">
        <v>0</v>
      </c>
    </row>
    <row r="15" spans="1:10" ht="19.5" customHeight="1">
      <c r="A15" s="20" t="s">
        <v>140</v>
      </c>
      <c r="B15" s="20"/>
      <c r="C15" s="20"/>
      <c r="D15" s="17" t="s">
        <v>141</v>
      </c>
      <c r="E15" s="18">
        <v>210001.3</v>
      </c>
      <c r="F15" s="18">
        <v>210001.3</v>
      </c>
      <c r="G15" s="18">
        <v>0</v>
      </c>
      <c r="H15" s="18">
        <v>0</v>
      </c>
      <c r="I15" s="18">
        <v>0</v>
      </c>
      <c r="J15" s="18">
        <v>0</v>
      </c>
    </row>
    <row r="16" spans="1:10" ht="19.5" customHeight="1">
      <c r="A16" s="20" t="s">
        <v>142</v>
      </c>
      <c r="B16" s="20"/>
      <c r="C16" s="20"/>
      <c r="D16" s="17" t="s">
        <v>143</v>
      </c>
      <c r="E16" s="18">
        <v>110110.64</v>
      </c>
      <c r="F16" s="18">
        <v>110110.64</v>
      </c>
      <c r="G16" s="18">
        <v>0</v>
      </c>
      <c r="H16" s="18">
        <v>0</v>
      </c>
      <c r="I16" s="18">
        <v>0</v>
      </c>
      <c r="J16" s="18">
        <v>0</v>
      </c>
    </row>
    <row r="17" spans="1:10" ht="19.5" customHeight="1">
      <c r="A17" s="20" t="s">
        <v>144</v>
      </c>
      <c r="B17" s="20"/>
      <c r="C17" s="20"/>
      <c r="D17" s="17" t="s">
        <v>145</v>
      </c>
      <c r="E17" s="18">
        <v>8536.39</v>
      </c>
      <c r="F17" s="18">
        <v>8536.39</v>
      </c>
      <c r="G17" s="18">
        <v>0</v>
      </c>
      <c r="H17" s="18">
        <v>0</v>
      </c>
      <c r="I17" s="18">
        <v>0</v>
      </c>
      <c r="J17" s="18">
        <v>0</v>
      </c>
    </row>
    <row r="18" spans="1:10" ht="19.5" customHeight="1">
      <c r="A18" s="20" t="s">
        <v>146</v>
      </c>
      <c r="B18" s="20"/>
      <c r="C18" s="20"/>
      <c r="D18" s="17" t="s">
        <v>147</v>
      </c>
      <c r="E18" s="18">
        <v>4181610.96</v>
      </c>
      <c r="F18" s="18">
        <v>3567341.52</v>
      </c>
      <c r="G18" s="18">
        <v>614269.43999999994</v>
      </c>
      <c r="H18" s="18">
        <v>0</v>
      </c>
      <c r="I18" s="18">
        <v>0</v>
      </c>
      <c r="J18" s="18">
        <v>0</v>
      </c>
    </row>
    <row r="19" spans="1:10" ht="19.5" customHeight="1">
      <c r="A19" s="20" t="s">
        <v>148</v>
      </c>
      <c r="B19" s="20"/>
      <c r="C19" s="20"/>
      <c r="D19" s="17" t="s">
        <v>149</v>
      </c>
      <c r="E19" s="18">
        <v>1033462.32</v>
      </c>
      <c r="F19" s="18">
        <v>900062.32</v>
      </c>
      <c r="G19" s="18">
        <v>133400</v>
      </c>
      <c r="H19" s="18">
        <v>0</v>
      </c>
      <c r="I19" s="18">
        <v>0</v>
      </c>
      <c r="J19" s="18">
        <v>0</v>
      </c>
    </row>
    <row r="20" spans="1:10" ht="19.5" customHeight="1">
      <c r="A20" s="20" t="s">
        <v>150</v>
      </c>
      <c r="B20" s="20"/>
      <c r="C20" s="20"/>
      <c r="D20" s="17" t="s">
        <v>151</v>
      </c>
      <c r="E20" s="18">
        <v>2974086.64</v>
      </c>
      <c r="F20" s="18">
        <v>2667279.2000000002</v>
      </c>
      <c r="G20" s="18">
        <v>306807.44</v>
      </c>
      <c r="H20" s="18">
        <v>0</v>
      </c>
      <c r="I20" s="18">
        <v>0</v>
      </c>
      <c r="J20" s="18">
        <v>0</v>
      </c>
    </row>
    <row r="21" spans="1:10" ht="19.5" customHeight="1">
      <c r="A21" s="20" t="s">
        <v>152</v>
      </c>
      <c r="B21" s="20"/>
      <c r="C21" s="20"/>
      <c r="D21" s="17" t="s">
        <v>153</v>
      </c>
      <c r="E21" s="18">
        <v>174062</v>
      </c>
      <c r="F21" s="18">
        <v>0</v>
      </c>
      <c r="G21" s="18">
        <v>174062</v>
      </c>
      <c r="H21" s="18">
        <v>0</v>
      </c>
      <c r="I21" s="18">
        <v>0</v>
      </c>
      <c r="J21" s="18">
        <v>0</v>
      </c>
    </row>
    <row r="22" spans="1:10" ht="19.5" customHeight="1">
      <c r="A22" s="20" t="s">
        <v>154</v>
      </c>
      <c r="B22" s="20"/>
      <c r="C22" s="20"/>
      <c r="D22" s="17" t="s">
        <v>155</v>
      </c>
      <c r="E22" s="18">
        <v>340325</v>
      </c>
      <c r="F22" s="18">
        <v>340325</v>
      </c>
      <c r="G22" s="18">
        <v>0</v>
      </c>
      <c r="H22" s="18">
        <v>0</v>
      </c>
      <c r="I22" s="18">
        <v>0</v>
      </c>
      <c r="J22" s="18">
        <v>0</v>
      </c>
    </row>
    <row r="23" spans="1:10" ht="19.5" customHeight="1">
      <c r="A23" s="20" t="s">
        <v>156</v>
      </c>
      <c r="B23" s="20"/>
      <c r="C23" s="20"/>
      <c r="D23" s="17" t="s">
        <v>157</v>
      </c>
      <c r="E23" s="18">
        <v>340325</v>
      </c>
      <c r="F23" s="18">
        <v>340325</v>
      </c>
      <c r="G23" s="18">
        <v>0</v>
      </c>
      <c r="H23" s="18">
        <v>0</v>
      </c>
      <c r="I23" s="18">
        <v>0</v>
      </c>
      <c r="J23" s="18">
        <v>0</v>
      </c>
    </row>
    <row r="24" spans="1:10" ht="19.5" customHeight="1">
      <c r="A24" s="20" t="s">
        <v>158</v>
      </c>
      <c r="B24" s="20"/>
      <c r="C24" s="20"/>
      <c r="D24" s="17" t="s">
        <v>159</v>
      </c>
      <c r="E24" s="18">
        <v>340325</v>
      </c>
      <c r="F24" s="18">
        <v>340325</v>
      </c>
      <c r="G24" s="18">
        <v>0</v>
      </c>
      <c r="H24" s="18">
        <v>0</v>
      </c>
      <c r="I24" s="18">
        <v>0</v>
      </c>
      <c r="J24" s="18">
        <v>0</v>
      </c>
    </row>
    <row r="25" spans="1:10" ht="19.5" customHeight="1">
      <c r="A25" s="20" t="s">
        <v>170</v>
      </c>
      <c r="B25" s="20"/>
      <c r="C25" s="20"/>
      <c r="D25" s="20"/>
      <c r="E25" s="20"/>
      <c r="F25" s="20"/>
      <c r="G25" s="20"/>
      <c r="H25" s="20"/>
      <c r="I25" s="20"/>
      <c r="J25" s="20"/>
    </row>
    <row r="26" spans="1:10" ht="19.5" customHeight="1">
      <c r="A26" s="20" t="s">
        <v>161</v>
      </c>
      <c r="B26" s="20"/>
      <c r="C26" s="20"/>
      <c r="D26" s="20"/>
      <c r="E26" s="20"/>
      <c r="F26" s="20"/>
      <c r="G26" s="20"/>
      <c r="H26" s="20"/>
      <c r="I26" s="20"/>
      <c r="J26" s="20"/>
    </row>
    <row r="27" spans="1:10" ht="19.5" customHeight="1">
      <c r="A27" s="20" t="s">
        <v>162</v>
      </c>
      <c r="B27" s="20"/>
      <c r="C27" s="20"/>
      <c r="D27" s="20"/>
      <c r="E27" s="20"/>
      <c r="F27" s="20"/>
      <c r="G27" s="20"/>
      <c r="H27" s="20"/>
      <c r="I27" s="20"/>
      <c r="J27" s="20"/>
    </row>
  </sheetData>
  <mergeCells count="30">
    <mergeCell ref="J4:J7"/>
    <mergeCell ref="A5:C7"/>
    <mergeCell ref="E4:E7"/>
    <mergeCell ref="F4:F7"/>
    <mergeCell ref="G4:G7"/>
    <mergeCell ref="H4:H7"/>
    <mergeCell ref="I4:I7"/>
    <mergeCell ref="A24:C24"/>
    <mergeCell ref="A25:J25"/>
    <mergeCell ref="A26:J26"/>
    <mergeCell ref="A27:J27"/>
    <mergeCell ref="A8:A9"/>
    <mergeCell ref="B8:B9"/>
    <mergeCell ref="C8:C9"/>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D5:D7"/>
  </mergeCells>
  <phoneticPr fontId="1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view="pageBreakPreview" zoomScaleNormal="100" workbookViewId="0">
      <pane ySplit="7" topLeftCell="A26" activePane="bottomLeft" state="frozen"/>
      <selection pane="bottomLeft" activeCell="F24" sqref="F24"/>
    </sheetView>
  </sheetViews>
  <sheetFormatPr defaultColWidth="9" defaultRowHeight="13.5"/>
  <cols>
    <col min="1" max="1" width="28.625" style="11" customWidth="1"/>
    <col min="2" max="2" width="4.75" style="11" customWidth="1"/>
    <col min="3" max="3" width="18.75" style="11" customWidth="1"/>
    <col min="4" max="4" width="30.5" style="11" customWidth="1"/>
    <col min="5" max="5" width="4.75" style="11" customWidth="1"/>
    <col min="6" max="9" width="18.75" style="11" customWidth="1"/>
    <col min="10" max="16384" width="9" style="11"/>
  </cols>
  <sheetData>
    <row r="1" spans="1:9" ht="25.15" customHeight="1">
      <c r="D1" s="25" t="s">
        <v>171</v>
      </c>
    </row>
    <row r="2" spans="1:9">
      <c r="I2" s="13" t="s">
        <v>172</v>
      </c>
    </row>
    <row r="3" spans="1:9">
      <c r="A3" s="14" t="s">
        <v>2</v>
      </c>
      <c r="I3" s="13" t="s">
        <v>3</v>
      </c>
    </row>
    <row r="4" spans="1:9" ht="19.5" customHeight="1">
      <c r="A4" s="15" t="s">
        <v>173</v>
      </c>
      <c r="B4" s="15"/>
      <c r="C4" s="15"/>
      <c r="D4" s="15" t="s">
        <v>174</v>
      </c>
      <c r="E4" s="15"/>
      <c r="F4" s="15"/>
      <c r="G4" s="15"/>
      <c r="H4" s="15"/>
      <c r="I4" s="15"/>
    </row>
    <row r="5" spans="1:9" ht="19.5" customHeight="1">
      <c r="A5" s="23" t="s">
        <v>175</v>
      </c>
      <c r="B5" s="23" t="s">
        <v>7</v>
      </c>
      <c r="C5" s="23" t="s">
        <v>176</v>
      </c>
      <c r="D5" s="23" t="s">
        <v>177</v>
      </c>
      <c r="E5" s="23" t="s">
        <v>7</v>
      </c>
      <c r="F5" s="15" t="s">
        <v>129</v>
      </c>
      <c r="G5" s="23" t="s">
        <v>178</v>
      </c>
      <c r="H5" s="23" t="s">
        <v>179</v>
      </c>
      <c r="I5" s="23" t="s">
        <v>180</v>
      </c>
    </row>
    <row r="6" spans="1:9" ht="19.5" customHeight="1">
      <c r="A6" s="23"/>
      <c r="B6" s="23"/>
      <c r="C6" s="23"/>
      <c r="D6" s="23"/>
      <c r="E6" s="23"/>
      <c r="F6" s="15" t="s">
        <v>124</v>
      </c>
      <c r="G6" s="23" t="s">
        <v>178</v>
      </c>
      <c r="H6" s="23"/>
      <c r="I6" s="23"/>
    </row>
    <row r="7" spans="1:9" ht="19.5" customHeight="1">
      <c r="A7" s="16" t="s">
        <v>181</v>
      </c>
      <c r="B7" s="16"/>
      <c r="C7" s="16" t="s">
        <v>11</v>
      </c>
      <c r="D7" s="16" t="s">
        <v>181</v>
      </c>
      <c r="E7" s="16"/>
      <c r="F7" s="16" t="s">
        <v>12</v>
      </c>
      <c r="G7" s="16" t="s">
        <v>20</v>
      </c>
      <c r="H7" s="16" t="s">
        <v>24</v>
      </c>
      <c r="I7" s="16" t="s">
        <v>28</v>
      </c>
    </row>
    <row r="8" spans="1:9" ht="19.5" customHeight="1">
      <c r="A8" s="17" t="s">
        <v>182</v>
      </c>
      <c r="B8" s="16" t="s">
        <v>11</v>
      </c>
      <c r="C8" s="18">
        <v>5039812.93</v>
      </c>
      <c r="D8" s="17" t="s">
        <v>14</v>
      </c>
      <c r="E8" s="16" t="s">
        <v>22</v>
      </c>
      <c r="F8" s="18"/>
      <c r="G8" s="18"/>
      <c r="H8" s="18"/>
      <c r="I8" s="18"/>
    </row>
    <row r="9" spans="1:9" ht="19.5" customHeight="1">
      <c r="A9" s="17" t="s">
        <v>183</v>
      </c>
      <c r="B9" s="16" t="s">
        <v>12</v>
      </c>
      <c r="C9" s="18"/>
      <c r="D9" s="17" t="s">
        <v>17</v>
      </c>
      <c r="E9" s="16" t="s">
        <v>26</v>
      </c>
      <c r="F9" s="18"/>
      <c r="G9" s="18"/>
      <c r="H9" s="18"/>
      <c r="I9" s="18"/>
    </row>
    <row r="10" spans="1:9" ht="19.5" customHeight="1">
      <c r="A10" s="17" t="s">
        <v>184</v>
      </c>
      <c r="B10" s="16" t="s">
        <v>20</v>
      </c>
      <c r="C10" s="18"/>
      <c r="D10" s="17" t="s">
        <v>21</v>
      </c>
      <c r="E10" s="16" t="s">
        <v>30</v>
      </c>
      <c r="F10" s="18"/>
      <c r="G10" s="18"/>
      <c r="H10" s="18"/>
      <c r="I10" s="18"/>
    </row>
    <row r="11" spans="1:9" ht="19.5" customHeight="1">
      <c r="A11" s="17"/>
      <c r="B11" s="16" t="s">
        <v>24</v>
      </c>
      <c r="C11" s="19"/>
      <c r="D11" s="17" t="s">
        <v>25</v>
      </c>
      <c r="E11" s="16" t="s">
        <v>34</v>
      </c>
      <c r="F11" s="18"/>
      <c r="G11" s="18"/>
      <c r="H11" s="18"/>
      <c r="I11" s="18"/>
    </row>
    <row r="12" spans="1:9" ht="19.5" customHeight="1">
      <c r="A12" s="17"/>
      <c r="B12" s="16" t="s">
        <v>28</v>
      </c>
      <c r="C12" s="19"/>
      <c r="D12" s="17" t="s">
        <v>29</v>
      </c>
      <c r="E12" s="16" t="s">
        <v>38</v>
      </c>
      <c r="F12" s="18"/>
      <c r="G12" s="18"/>
      <c r="H12" s="18"/>
      <c r="I12" s="18"/>
    </row>
    <row r="13" spans="1:9" ht="19.5" customHeight="1">
      <c r="A13" s="17"/>
      <c r="B13" s="16" t="s">
        <v>32</v>
      </c>
      <c r="C13" s="19"/>
      <c r="D13" s="17" t="s">
        <v>33</v>
      </c>
      <c r="E13" s="16" t="s">
        <v>42</v>
      </c>
      <c r="F13" s="18"/>
      <c r="G13" s="18"/>
      <c r="H13" s="18"/>
      <c r="I13" s="18"/>
    </row>
    <row r="14" spans="1:9" ht="19.5" customHeight="1">
      <c r="A14" s="17"/>
      <c r="B14" s="16" t="s">
        <v>36</v>
      </c>
      <c r="C14" s="19"/>
      <c r="D14" s="17" t="s">
        <v>37</v>
      </c>
      <c r="E14" s="16" t="s">
        <v>45</v>
      </c>
      <c r="F14" s="18"/>
      <c r="G14" s="18"/>
      <c r="H14" s="18"/>
      <c r="I14" s="18"/>
    </row>
    <row r="15" spans="1:9" ht="19.5" customHeight="1">
      <c r="A15" s="17"/>
      <c r="B15" s="16" t="s">
        <v>40</v>
      </c>
      <c r="C15" s="19"/>
      <c r="D15" s="17" t="s">
        <v>41</v>
      </c>
      <c r="E15" s="16" t="s">
        <v>48</v>
      </c>
      <c r="F15" s="18">
        <v>331128.64</v>
      </c>
      <c r="G15" s="18">
        <v>331128.64</v>
      </c>
      <c r="H15" s="18"/>
      <c r="I15" s="18"/>
    </row>
    <row r="16" spans="1:9" ht="19.5" customHeight="1">
      <c r="A16" s="17"/>
      <c r="B16" s="16" t="s">
        <v>43</v>
      </c>
      <c r="C16" s="19"/>
      <c r="D16" s="17" t="s">
        <v>44</v>
      </c>
      <c r="E16" s="16" t="s">
        <v>51</v>
      </c>
      <c r="F16" s="18">
        <v>4501759.29</v>
      </c>
      <c r="G16" s="18">
        <v>4501759.29</v>
      </c>
      <c r="H16" s="18"/>
      <c r="I16" s="18"/>
    </row>
    <row r="17" spans="1:9" ht="19.5" customHeight="1">
      <c r="A17" s="17"/>
      <c r="B17" s="16" t="s">
        <v>46</v>
      </c>
      <c r="C17" s="19"/>
      <c r="D17" s="17" t="s">
        <v>47</v>
      </c>
      <c r="E17" s="16" t="s">
        <v>54</v>
      </c>
      <c r="F17" s="18"/>
      <c r="G17" s="18"/>
      <c r="H17" s="18"/>
      <c r="I17" s="18"/>
    </row>
    <row r="18" spans="1:9" ht="19.5" customHeight="1">
      <c r="A18" s="17"/>
      <c r="B18" s="16" t="s">
        <v>49</v>
      </c>
      <c r="C18" s="19"/>
      <c r="D18" s="17" t="s">
        <v>50</v>
      </c>
      <c r="E18" s="16" t="s">
        <v>57</v>
      </c>
      <c r="F18" s="18"/>
      <c r="G18" s="18"/>
      <c r="H18" s="18"/>
      <c r="I18" s="18"/>
    </row>
    <row r="19" spans="1:9" ht="19.5" customHeight="1">
      <c r="A19" s="17"/>
      <c r="B19" s="16" t="s">
        <v>52</v>
      </c>
      <c r="C19" s="19"/>
      <c r="D19" s="17" t="s">
        <v>53</v>
      </c>
      <c r="E19" s="16" t="s">
        <v>60</v>
      </c>
      <c r="F19" s="18"/>
      <c r="G19" s="18"/>
      <c r="H19" s="18"/>
      <c r="I19" s="18"/>
    </row>
    <row r="20" spans="1:9" ht="19.5" customHeight="1">
      <c r="A20" s="17"/>
      <c r="B20" s="16" t="s">
        <v>55</v>
      </c>
      <c r="C20" s="19"/>
      <c r="D20" s="17" t="s">
        <v>56</v>
      </c>
      <c r="E20" s="16" t="s">
        <v>63</v>
      </c>
      <c r="F20" s="18"/>
      <c r="G20" s="18"/>
      <c r="H20" s="18"/>
      <c r="I20" s="18"/>
    </row>
    <row r="21" spans="1:9" ht="19.5" customHeight="1">
      <c r="A21" s="17"/>
      <c r="B21" s="16" t="s">
        <v>58</v>
      </c>
      <c r="C21" s="19"/>
      <c r="D21" s="17" t="s">
        <v>59</v>
      </c>
      <c r="E21" s="16" t="s">
        <v>66</v>
      </c>
      <c r="F21" s="18"/>
      <c r="G21" s="18"/>
      <c r="H21" s="18"/>
      <c r="I21" s="18"/>
    </row>
    <row r="22" spans="1:9" ht="19.5" customHeight="1">
      <c r="A22" s="17"/>
      <c r="B22" s="16" t="s">
        <v>61</v>
      </c>
      <c r="C22" s="19"/>
      <c r="D22" s="17" t="s">
        <v>62</v>
      </c>
      <c r="E22" s="16" t="s">
        <v>69</v>
      </c>
      <c r="F22" s="18"/>
      <c r="G22" s="18"/>
      <c r="H22" s="18"/>
      <c r="I22" s="18"/>
    </row>
    <row r="23" spans="1:9" ht="19.5" customHeight="1">
      <c r="A23" s="17"/>
      <c r="B23" s="16" t="s">
        <v>64</v>
      </c>
      <c r="C23" s="19"/>
      <c r="D23" s="17" t="s">
        <v>65</v>
      </c>
      <c r="E23" s="16" t="s">
        <v>72</v>
      </c>
      <c r="F23" s="18"/>
      <c r="G23" s="18"/>
      <c r="H23" s="18"/>
      <c r="I23" s="18"/>
    </row>
    <row r="24" spans="1:9" ht="19.5" customHeight="1">
      <c r="A24" s="17"/>
      <c r="B24" s="16" t="s">
        <v>67</v>
      </c>
      <c r="C24" s="19"/>
      <c r="D24" s="17" t="s">
        <v>68</v>
      </c>
      <c r="E24" s="16" t="s">
        <v>75</v>
      </c>
      <c r="F24" s="18"/>
      <c r="G24" s="18"/>
      <c r="H24" s="18"/>
      <c r="I24" s="18"/>
    </row>
    <row r="25" spans="1:9" ht="19.5" customHeight="1">
      <c r="A25" s="17"/>
      <c r="B25" s="16" t="s">
        <v>70</v>
      </c>
      <c r="C25" s="19"/>
      <c r="D25" s="17" t="s">
        <v>71</v>
      </c>
      <c r="E25" s="16" t="s">
        <v>78</v>
      </c>
      <c r="F25" s="18"/>
      <c r="G25" s="18"/>
      <c r="H25" s="18"/>
      <c r="I25" s="18"/>
    </row>
    <row r="26" spans="1:9" ht="19.5" customHeight="1">
      <c r="A26" s="17"/>
      <c r="B26" s="16" t="s">
        <v>73</v>
      </c>
      <c r="C26" s="19"/>
      <c r="D26" s="17" t="s">
        <v>74</v>
      </c>
      <c r="E26" s="16" t="s">
        <v>81</v>
      </c>
      <c r="F26" s="18">
        <v>340325</v>
      </c>
      <c r="G26" s="18">
        <v>340325</v>
      </c>
      <c r="H26" s="18"/>
      <c r="I26" s="18"/>
    </row>
    <row r="27" spans="1:9" ht="19.5" customHeight="1">
      <c r="A27" s="17"/>
      <c r="B27" s="16" t="s">
        <v>76</v>
      </c>
      <c r="C27" s="19"/>
      <c r="D27" s="17" t="s">
        <v>77</v>
      </c>
      <c r="E27" s="16" t="s">
        <v>84</v>
      </c>
      <c r="F27" s="18"/>
      <c r="G27" s="18"/>
      <c r="H27" s="18"/>
      <c r="I27" s="18"/>
    </row>
    <row r="28" spans="1:9" ht="19.5" customHeight="1">
      <c r="A28" s="17"/>
      <c r="B28" s="16" t="s">
        <v>79</v>
      </c>
      <c r="C28" s="19"/>
      <c r="D28" s="17" t="s">
        <v>80</v>
      </c>
      <c r="E28" s="16" t="s">
        <v>87</v>
      </c>
      <c r="F28" s="18"/>
      <c r="G28" s="18"/>
      <c r="H28" s="18"/>
      <c r="I28" s="18"/>
    </row>
    <row r="29" spans="1:9" ht="19.5" customHeight="1">
      <c r="A29" s="17"/>
      <c r="B29" s="16" t="s">
        <v>82</v>
      </c>
      <c r="C29" s="19"/>
      <c r="D29" s="17" t="s">
        <v>83</v>
      </c>
      <c r="E29" s="16" t="s">
        <v>90</v>
      </c>
      <c r="F29" s="18"/>
      <c r="G29" s="18"/>
      <c r="H29" s="18"/>
      <c r="I29" s="18"/>
    </row>
    <row r="30" spans="1:9" ht="19.5" customHeight="1">
      <c r="A30" s="17"/>
      <c r="B30" s="16" t="s">
        <v>85</v>
      </c>
      <c r="C30" s="19"/>
      <c r="D30" s="17" t="s">
        <v>86</v>
      </c>
      <c r="E30" s="16" t="s">
        <v>93</v>
      </c>
      <c r="F30" s="18"/>
      <c r="G30" s="18"/>
      <c r="H30" s="18"/>
      <c r="I30" s="18"/>
    </row>
    <row r="31" spans="1:9" ht="19.5" customHeight="1">
      <c r="A31" s="17"/>
      <c r="B31" s="16" t="s">
        <v>88</v>
      </c>
      <c r="C31" s="19"/>
      <c r="D31" s="17" t="s">
        <v>89</v>
      </c>
      <c r="E31" s="16" t="s">
        <v>96</v>
      </c>
      <c r="F31" s="18"/>
      <c r="G31" s="18"/>
      <c r="H31" s="18"/>
      <c r="I31" s="18"/>
    </row>
    <row r="32" spans="1:9" ht="19.5" customHeight="1">
      <c r="A32" s="17"/>
      <c r="B32" s="16" t="s">
        <v>91</v>
      </c>
      <c r="C32" s="19"/>
      <c r="D32" s="17" t="s">
        <v>92</v>
      </c>
      <c r="E32" s="16" t="s">
        <v>100</v>
      </c>
      <c r="F32" s="18"/>
      <c r="G32" s="18"/>
      <c r="H32" s="18"/>
      <c r="I32" s="18"/>
    </row>
    <row r="33" spans="1:9" ht="19.5" customHeight="1">
      <c r="A33" s="17"/>
      <c r="B33" s="16" t="s">
        <v>94</v>
      </c>
      <c r="C33" s="19"/>
      <c r="D33" s="17" t="s">
        <v>95</v>
      </c>
      <c r="E33" s="16" t="s">
        <v>104</v>
      </c>
      <c r="F33" s="18"/>
      <c r="G33" s="18"/>
      <c r="H33" s="18"/>
      <c r="I33" s="18"/>
    </row>
    <row r="34" spans="1:9" ht="19.5" customHeight="1">
      <c r="A34" s="16" t="s">
        <v>97</v>
      </c>
      <c r="B34" s="16" t="s">
        <v>98</v>
      </c>
      <c r="C34" s="18">
        <v>5039812.93</v>
      </c>
      <c r="D34" s="16" t="s">
        <v>99</v>
      </c>
      <c r="E34" s="16" t="s">
        <v>108</v>
      </c>
      <c r="F34" s="18">
        <v>5173212.93</v>
      </c>
      <c r="G34" s="18">
        <v>5173212.93</v>
      </c>
      <c r="H34" s="18"/>
      <c r="I34" s="18"/>
    </row>
    <row r="35" spans="1:9" ht="19.5" customHeight="1">
      <c r="A35" s="17" t="s">
        <v>185</v>
      </c>
      <c r="B35" s="16" t="s">
        <v>102</v>
      </c>
      <c r="C35" s="18">
        <v>133400</v>
      </c>
      <c r="D35" s="17" t="s">
        <v>186</v>
      </c>
      <c r="E35" s="16" t="s">
        <v>111</v>
      </c>
      <c r="F35" s="18">
        <v>0</v>
      </c>
      <c r="G35" s="18">
        <v>0</v>
      </c>
      <c r="H35" s="18">
        <v>0</v>
      </c>
      <c r="I35" s="18"/>
    </row>
    <row r="36" spans="1:9" ht="19.5" customHeight="1">
      <c r="A36" s="17" t="s">
        <v>182</v>
      </c>
      <c r="B36" s="16" t="s">
        <v>106</v>
      </c>
      <c r="C36" s="18">
        <v>133400</v>
      </c>
      <c r="D36" s="17"/>
      <c r="E36" s="16" t="s">
        <v>187</v>
      </c>
      <c r="F36" s="19"/>
      <c r="G36" s="19"/>
      <c r="H36" s="19"/>
      <c r="I36" s="19"/>
    </row>
    <row r="37" spans="1:9" ht="19.5" customHeight="1">
      <c r="A37" s="17" t="s">
        <v>183</v>
      </c>
      <c r="B37" s="16" t="s">
        <v>110</v>
      </c>
      <c r="C37" s="18">
        <v>0</v>
      </c>
      <c r="D37" s="16"/>
      <c r="E37" s="16" t="s">
        <v>188</v>
      </c>
      <c r="F37" s="19"/>
      <c r="G37" s="19"/>
      <c r="H37" s="19"/>
      <c r="I37" s="19"/>
    </row>
    <row r="38" spans="1:9" ht="19.5" customHeight="1">
      <c r="A38" s="17" t="s">
        <v>184</v>
      </c>
      <c r="B38" s="16" t="s">
        <v>15</v>
      </c>
      <c r="C38" s="18"/>
      <c r="D38" s="17"/>
      <c r="E38" s="16" t="s">
        <v>189</v>
      </c>
      <c r="F38" s="19"/>
      <c r="G38" s="19"/>
      <c r="H38" s="19"/>
      <c r="I38" s="19"/>
    </row>
    <row r="39" spans="1:9" ht="19.5" customHeight="1">
      <c r="A39" s="16" t="s">
        <v>109</v>
      </c>
      <c r="B39" s="16" t="s">
        <v>18</v>
      </c>
      <c r="C39" s="18">
        <v>5173212.93</v>
      </c>
      <c r="D39" s="16" t="s">
        <v>109</v>
      </c>
      <c r="E39" s="16" t="s">
        <v>190</v>
      </c>
      <c r="F39" s="18">
        <v>5173212.93</v>
      </c>
      <c r="G39" s="18">
        <v>5173212.93</v>
      </c>
      <c r="H39" s="18">
        <v>0</v>
      </c>
      <c r="I39" s="18"/>
    </row>
    <row r="40" spans="1:9" ht="19.5" customHeight="1">
      <c r="A40" s="20" t="s">
        <v>191</v>
      </c>
      <c r="B40" s="20"/>
      <c r="C40" s="20"/>
      <c r="D40" s="20"/>
      <c r="E40" s="20"/>
      <c r="F40" s="20"/>
      <c r="G40" s="20"/>
      <c r="H40" s="20"/>
      <c r="I40" s="20"/>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18" type="noConversion"/>
  <pageMargins left="0.7" right="0.7" top="0.75" bottom="0.75" header="0.3" footer="0.3"/>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28"/>
  <sheetViews>
    <sheetView tabSelected="1" workbookViewId="0">
      <pane xSplit="4" ySplit="9" topLeftCell="H10" activePane="bottomRight" state="frozen"/>
      <selection pane="topRight"/>
      <selection pane="bottomLeft"/>
      <selection pane="bottomRight" activeCell="M31" sqref="M31"/>
    </sheetView>
  </sheetViews>
  <sheetFormatPr defaultColWidth="9" defaultRowHeight="13.5"/>
  <cols>
    <col min="1" max="3" width="3.25" style="21" customWidth="1"/>
    <col min="4" max="4" width="26.25" style="21" customWidth="1"/>
    <col min="5" max="8" width="14" style="21" customWidth="1"/>
    <col min="9" max="10" width="15" style="21" customWidth="1"/>
    <col min="11" max="11" width="14" style="21" customWidth="1"/>
    <col min="12" max="13" width="15" style="21" customWidth="1"/>
    <col min="14" max="17" width="14" style="21" customWidth="1"/>
    <col min="18" max="18" width="15" style="21" customWidth="1"/>
    <col min="19" max="20" width="14" style="21" customWidth="1"/>
    <col min="21" max="16384" width="9" style="21"/>
  </cols>
  <sheetData>
    <row r="1" spans="1:20" ht="27">
      <c r="K1" s="8" t="s">
        <v>192</v>
      </c>
    </row>
    <row r="2" spans="1:20">
      <c r="T2" s="14" t="s">
        <v>193</v>
      </c>
    </row>
    <row r="3" spans="1:20">
      <c r="A3" s="14" t="s">
        <v>2</v>
      </c>
      <c r="T3" s="14" t="s">
        <v>3</v>
      </c>
    </row>
    <row r="4" spans="1:20" ht="19.5" customHeight="1">
      <c r="A4" s="23" t="s">
        <v>6</v>
      </c>
      <c r="B4" s="23"/>
      <c r="C4" s="23"/>
      <c r="D4" s="23"/>
      <c r="E4" s="23" t="s">
        <v>194</v>
      </c>
      <c r="F4" s="23"/>
      <c r="G4" s="23"/>
      <c r="H4" s="23" t="s">
        <v>195</v>
      </c>
      <c r="I4" s="23"/>
      <c r="J4" s="23"/>
      <c r="K4" s="23" t="s">
        <v>196</v>
      </c>
      <c r="L4" s="23"/>
      <c r="M4" s="23"/>
      <c r="N4" s="23"/>
      <c r="O4" s="23"/>
      <c r="P4" s="23" t="s">
        <v>107</v>
      </c>
      <c r="Q4" s="23"/>
      <c r="R4" s="23"/>
      <c r="S4" s="23"/>
      <c r="T4" s="23"/>
    </row>
    <row r="5" spans="1:20" ht="19.5" customHeight="1">
      <c r="A5" s="23" t="s">
        <v>122</v>
      </c>
      <c r="B5" s="23"/>
      <c r="C5" s="23"/>
      <c r="D5" s="23" t="s">
        <v>123</v>
      </c>
      <c r="E5" s="23" t="s">
        <v>129</v>
      </c>
      <c r="F5" s="23" t="s">
        <v>197</v>
      </c>
      <c r="G5" s="23" t="s">
        <v>198</v>
      </c>
      <c r="H5" s="23" t="s">
        <v>129</v>
      </c>
      <c r="I5" s="23" t="s">
        <v>165</v>
      </c>
      <c r="J5" s="23" t="s">
        <v>166</v>
      </c>
      <c r="K5" s="23" t="s">
        <v>129</v>
      </c>
      <c r="L5" s="23" t="s">
        <v>165</v>
      </c>
      <c r="M5" s="23"/>
      <c r="N5" s="23" t="s">
        <v>165</v>
      </c>
      <c r="O5" s="23" t="s">
        <v>166</v>
      </c>
      <c r="P5" s="23" t="s">
        <v>129</v>
      </c>
      <c r="Q5" s="23" t="s">
        <v>197</v>
      </c>
      <c r="R5" s="23" t="s">
        <v>198</v>
      </c>
      <c r="S5" s="23" t="s">
        <v>198</v>
      </c>
      <c r="T5" s="23"/>
    </row>
    <row r="6" spans="1:20" ht="19.5" customHeight="1">
      <c r="A6" s="23"/>
      <c r="B6" s="23"/>
      <c r="C6" s="23"/>
      <c r="D6" s="23"/>
      <c r="E6" s="23"/>
      <c r="F6" s="23"/>
      <c r="G6" s="23" t="s">
        <v>124</v>
      </c>
      <c r="H6" s="23"/>
      <c r="I6" s="23" t="s">
        <v>199</v>
      </c>
      <c r="J6" s="23" t="s">
        <v>124</v>
      </c>
      <c r="K6" s="23"/>
      <c r="L6" s="23" t="s">
        <v>124</v>
      </c>
      <c r="M6" s="23" t="s">
        <v>200</v>
      </c>
      <c r="N6" s="23" t="s">
        <v>199</v>
      </c>
      <c r="O6" s="23" t="s">
        <v>124</v>
      </c>
      <c r="P6" s="23"/>
      <c r="Q6" s="23"/>
      <c r="R6" s="23" t="s">
        <v>124</v>
      </c>
      <c r="S6" s="23" t="s">
        <v>201</v>
      </c>
      <c r="T6" s="23" t="s">
        <v>202</v>
      </c>
    </row>
    <row r="7" spans="1:20" ht="19.5" customHeight="1">
      <c r="A7" s="23"/>
      <c r="B7" s="23"/>
      <c r="C7" s="23"/>
      <c r="D7" s="23"/>
      <c r="E7" s="23"/>
      <c r="F7" s="23"/>
      <c r="G7" s="23"/>
      <c r="H7" s="23"/>
      <c r="I7" s="23"/>
      <c r="J7" s="23"/>
      <c r="K7" s="23"/>
      <c r="L7" s="23"/>
      <c r="M7" s="23"/>
      <c r="N7" s="23"/>
      <c r="O7" s="23"/>
      <c r="P7" s="23"/>
      <c r="Q7" s="23"/>
      <c r="R7" s="23"/>
      <c r="S7" s="23"/>
      <c r="T7" s="23"/>
    </row>
    <row r="8" spans="1:20" ht="19.5" customHeight="1">
      <c r="A8" s="23" t="s">
        <v>126</v>
      </c>
      <c r="B8" s="23" t="s">
        <v>127</v>
      </c>
      <c r="C8" s="23" t="s">
        <v>128</v>
      </c>
      <c r="D8" s="24" t="s">
        <v>10</v>
      </c>
      <c r="E8" s="16" t="s">
        <v>11</v>
      </c>
      <c r="F8" s="16" t="s">
        <v>12</v>
      </c>
      <c r="G8" s="16" t="s">
        <v>20</v>
      </c>
      <c r="H8" s="16" t="s">
        <v>24</v>
      </c>
      <c r="I8" s="16" t="s">
        <v>28</v>
      </c>
      <c r="J8" s="16" t="s">
        <v>32</v>
      </c>
      <c r="K8" s="16" t="s">
        <v>36</v>
      </c>
      <c r="L8" s="16" t="s">
        <v>40</v>
      </c>
      <c r="M8" s="16" t="s">
        <v>43</v>
      </c>
      <c r="N8" s="16" t="s">
        <v>46</v>
      </c>
      <c r="O8" s="16" t="s">
        <v>49</v>
      </c>
      <c r="P8" s="16" t="s">
        <v>52</v>
      </c>
      <c r="Q8" s="16" t="s">
        <v>55</v>
      </c>
      <c r="R8" s="16" t="s">
        <v>58</v>
      </c>
      <c r="S8" s="16" t="s">
        <v>61</v>
      </c>
      <c r="T8" s="16" t="s">
        <v>64</v>
      </c>
    </row>
    <row r="9" spans="1:20" ht="19.5" customHeight="1">
      <c r="A9" s="23"/>
      <c r="B9" s="23"/>
      <c r="C9" s="23"/>
      <c r="D9" s="24" t="s">
        <v>129</v>
      </c>
      <c r="E9" s="18">
        <v>133400</v>
      </c>
      <c r="F9" s="18">
        <v>0</v>
      </c>
      <c r="G9" s="18">
        <v>133400</v>
      </c>
      <c r="H9" s="18">
        <v>5039812.93</v>
      </c>
      <c r="I9" s="18">
        <v>4567443.49</v>
      </c>
      <c r="J9" s="18">
        <v>472369.44</v>
      </c>
      <c r="K9" s="18">
        <v>5173212.93</v>
      </c>
      <c r="L9" s="18">
        <v>4567443.49</v>
      </c>
      <c r="M9" s="18">
        <v>4294917.97</v>
      </c>
      <c r="N9" s="18">
        <v>272525.52</v>
      </c>
      <c r="O9" s="18">
        <v>605769.43999999994</v>
      </c>
      <c r="P9" s="18">
        <v>0</v>
      </c>
      <c r="Q9" s="18">
        <v>0</v>
      </c>
      <c r="R9" s="18">
        <v>0</v>
      </c>
      <c r="S9" s="18">
        <v>0</v>
      </c>
      <c r="T9" s="18">
        <v>0</v>
      </c>
    </row>
    <row r="10" spans="1:20" ht="19.5" customHeight="1">
      <c r="A10" s="20" t="s">
        <v>130</v>
      </c>
      <c r="B10" s="20"/>
      <c r="C10" s="20"/>
      <c r="D10" s="17" t="s">
        <v>131</v>
      </c>
      <c r="E10" s="18">
        <v>0</v>
      </c>
      <c r="F10" s="18">
        <v>0</v>
      </c>
      <c r="G10" s="18">
        <v>0</v>
      </c>
      <c r="H10" s="18">
        <v>331128.64</v>
      </c>
      <c r="I10" s="18">
        <v>331128.64</v>
      </c>
      <c r="J10" s="18">
        <v>0</v>
      </c>
      <c r="K10" s="18">
        <v>331128.64</v>
      </c>
      <c r="L10" s="18">
        <v>331128.64</v>
      </c>
      <c r="M10" s="18">
        <v>331128.64</v>
      </c>
      <c r="N10" s="18">
        <v>0</v>
      </c>
      <c r="O10" s="18">
        <v>0</v>
      </c>
      <c r="P10" s="18">
        <v>0</v>
      </c>
      <c r="Q10" s="18">
        <v>0</v>
      </c>
      <c r="R10" s="18">
        <v>0</v>
      </c>
      <c r="S10" s="18">
        <v>0</v>
      </c>
      <c r="T10" s="18">
        <v>0</v>
      </c>
    </row>
    <row r="11" spans="1:20" ht="19.5" customHeight="1">
      <c r="A11" s="20" t="s">
        <v>132</v>
      </c>
      <c r="B11" s="20"/>
      <c r="C11" s="20"/>
      <c r="D11" s="17" t="s">
        <v>133</v>
      </c>
      <c r="E11" s="18">
        <v>0</v>
      </c>
      <c r="F11" s="18">
        <v>0</v>
      </c>
      <c r="G11" s="18">
        <v>0</v>
      </c>
      <c r="H11" s="18">
        <v>331128.64</v>
      </c>
      <c r="I11" s="18">
        <v>331128.64</v>
      </c>
      <c r="J11" s="18">
        <v>0</v>
      </c>
      <c r="K11" s="18">
        <v>331128.64</v>
      </c>
      <c r="L11" s="18">
        <v>331128.64</v>
      </c>
      <c r="M11" s="18">
        <v>331128.64</v>
      </c>
      <c r="N11" s="18">
        <v>0</v>
      </c>
      <c r="O11" s="18">
        <v>0</v>
      </c>
      <c r="P11" s="18">
        <v>0</v>
      </c>
      <c r="Q11" s="18">
        <v>0</v>
      </c>
      <c r="R11" s="18">
        <v>0</v>
      </c>
      <c r="S11" s="18">
        <v>0</v>
      </c>
      <c r="T11" s="18">
        <v>0</v>
      </c>
    </row>
    <row r="12" spans="1:20" ht="19.5" customHeight="1">
      <c r="A12" s="20" t="s">
        <v>134</v>
      </c>
      <c r="B12" s="20"/>
      <c r="C12" s="20"/>
      <c r="D12" s="17" t="s">
        <v>135</v>
      </c>
      <c r="E12" s="18">
        <v>0</v>
      </c>
      <c r="F12" s="18">
        <v>0</v>
      </c>
      <c r="G12" s="18">
        <v>0</v>
      </c>
      <c r="H12" s="18">
        <v>331128.64</v>
      </c>
      <c r="I12" s="18">
        <v>331128.64</v>
      </c>
      <c r="J12" s="18">
        <v>0</v>
      </c>
      <c r="K12" s="18">
        <v>331128.64</v>
      </c>
      <c r="L12" s="18">
        <v>331128.64</v>
      </c>
      <c r="M12" s="18">
        <v>331128.64</v>
      </c>
      <c r="N12" s="18">
        <v>0</v>
      </c>
      <c r="O12" s="18">
        <v>0</v>
      </c>
      <c r="P12" s="18">
        <v>0</v>
      </c>
      <c r="Q12" s="18">
        <v>0</v>
      </c>
      <c r="R12" s="18">
        <v>0</v>
      </c>
      <c r="S12" s="18">
        <v>0</v>
      </c>
      <c r="T12" s="18">
        <v>0</v>
      </c>
    </row>
    <row r="13" spans="1:20" ht="19.5" customHeight="1">
      <c r="A13" s="20" t="s">
        <v>136</v>
      </c>
      <c r="B13" s="20"/>
      <c r="C13" s="20"/>
      <c r="D13" s="17" t="s">
        <v>137</v>
      </c>
      <c r="E13" s="18">
        <v>133400</v>
      </c>
      <c r="F13" s="18">
        <v>0</v>
      </c>
      <c r="G13" s="18">
        <v>133400</v>
      </c>
      <c r="H13" s="18">
        <v>4368359.29</v>
      </c>
      <c r="I13" s="18">
        <v>3895989.85</v>
      </c>
      <c r="J13" s="18">
        <v>472369.44</v>
      </c>
      <c r="K13" s="18">
        <v>4501759.29</v>
      </c>
      <c r="L13" s="18">
        <v>3895989.85</v>
      </c>
      <c r="M13" s="18">
        <v>3623464.33</v>
      </c>
      <c r="N13" s="18">
        <v>272525.52</v>
      </c>
      <c r="O13" s="18">
        <v>605769.43999999994</v>
      </c>
      <c r="P13" s="18">
        <v>0</v>
      </c>
      <c r="Q13" s="18">
        <v>0</v>
      </c>
      <c r="R13" s="18">
        <v>0</v>
      </c>
      <c r="S13" s="18">
        <v>0</v>
      </c>
      <c r="T13" s="18">
        <v>0</v>
      </c>
    </row>
    <row r="14" spans="1:20" ht="19.5" customHeight="1">
      <c r="A14" s="20" t="s">
        <v>138</v>
      </c>
      <c r="B14" s="20"/>
      <c r="C14" s="20"/>
      <c r="D14" s="17" t="s">
        <v>139</v>
      </c>
      <c r="E14" s="18">
        <v>0</v>
      </c>
      <c r="F14" s="18">
        <v>0</v>
      </c>
      <c r="G14" s="18">
        <v>0</v>
      </c>
      <c r="H14" s="18">
        <v>328648.33</v>
      </c>
      <c r="I14" s="18">
        <v>328648.33</v>
      </c>
      <c r="J14" s="18">
        <v>0</v>
      </c>
      <c r="K14" s="18">
        <v>328648.33</v>
      </c>
      <c r="L14" s="18">
        <v>328648.33</v>
      </c>
      <c r="M14" s="18">
        <v>328648.33</v>
      </c>
      <c r="N14" s="18">
        <v>0</v>
      </c>
      <c r="O14" s="18">
        <v>0</v>
      </c>
      <c r="P14" s="18">
        <v>0</v>
      </c>
      <c r="Q14" s="18">
        <v>0</v>
      </c>
      <c r="R14" s="18">
        <v>0</v>
      </c>
      <c r="S14" s="18">
        <v>0</v>
      </c>
      <c r="T14" s="18">
        <v>0</v>
      </c>
    </row>
    <row r="15" spans="1:20" ht="19.5" customHeight="1">
      <c r="A15" s="20" t="s">
        <v>140</v>
      </c>
      <c r="B15" s="20"/>
      <c r="C15" s="20"/>
      <c r="D15" s="17" t="s">
        <v>141</v>
      </c>
      <c r="E15" s="18">
        <v>0</v>
      </c>
      <c r="F15" s="18">
        <v>0</v>
      </c>
      <c r="G15" s="18">
        <v>0</v>
      </c>
      <c r="H15" s="18">
        <v>210001.3</v>
      </c>
      <c r="I15" s="18">
        <v>210001.3</v>
      </c>
      <c r="J15" s="18">
        <v>0</v>
      </c>
      <c r="K15" s="18">
        <v>210001.3</v>
      </c>
      <c r="L15" s="18">
        <v>210001.3</v>
      </c>
      <c r="M15" s="18">
        <v>210001.3</v>
      </c>
      <c r="N15" s="18">
        <v>0</v>
      </c>
      <c r="O15" s="18">
        <v>0</v>
      </c>
      <c r="P15" s="18">
        <v>0</v>
      </c>
      <c r="Q15" s="18">
        <v>0</v>
      </c>
      <c r="R15" s="18">
        <v>0</v>
      </c>
      <c r="S15" s="18">
        <v>0</v>
      </c>
      <c r="T15" s="18">
        <v>0</v>
      </c>
    </row>
    <row r="16" spans="1:20" ht="19.5" customHeight="1">
      <c r="A16" s="20" t="s">
        <v>142</v>
      </c>
      <c r="B16" s="20"/>
      <c r="C16" s="20"/>
      <c r="D16" s="17" t="s">
        <v>143</v>
      </c>
      <c r="E16" s="18">
        <v>0</v>
      </c>
      <c r="F16" s="18">
        <v>0</v>
      </c>
      <c r="G16" s="18">
        <v>0</v>
      </c>
      <c r="H16" s="18">
        <v>110110.64</v>
      </c>
      <c r="I16" s="18">
        <v>110110.64</v>
      </c>
      <c r="J16" s="18">
        <v>0</v>
      </c>
      <c r="K16" s="18">
        <v>110110.64</v>
      </c>
      <c r="L16" s="18">
        <v>110110.64</v>
      </c>
      <c r="M16" s="18">
        <v>110110.64</v>
      </c>
      <c r="N16" s="18">
        <v>0</v>
      </c>
      <c r="O16" s="18">
        <v>0</v>
      </c>
      <c r="P16" s="18">
        <v>0</v>
      </c>
      <c r="Q16" s="18">
        <v>0</v>
      </c>
      <c r="R16" s="18">
        <v>0</v>
      </c>
      <c r="S16" s="18">
        <v>0</v>
      </c>
      <c r="T16" s="18">
        <v>0</v>
      </c>
    </row>
    <row r="17" spans="1:20" ht="19.5" customHeight="1">
      <c r="A17" s="20" t="s">
        <v>144</v>
      </c>
      <c r="B17" s="20"/>
      <c r="C17" s="20"/>
      <c r="D17" s="17" t="s">
        <v>145</v>
      </c>
      <c r="E17" s="18">
        <v>0</v>
      </c>
      <c r="F17" s="18">
        <v>0</v>
      </c>
      <c r="G17" s="18">
        <v>0</v>
      </c>
      <c r="H17" s="18">
        <v>8536.39</v>
      </c>
      <c r="I17" s="18">
        <v>8536.39</v>
      </c>
      <c r="J17" s="18">
        <v>0</v>
      </c>
      <c r="K17" s="18">
        <v>8536.39</v>
      </c>
      <c r="L17" s="18">
        <v>8536.39</v>
      </c>
      <c r="M17" s="18">
        <v>8536.39</v>
      </c>
      <c r="N17" s="18">
        <v>0</v>
      </c>
      <c r="O17" s="18">
        <v>0</v>
      </c>
      <c r="P17" s="18">
        <v>0</v>
      </c>
      <c r="Q17" s="18">
        <v>0</v>
      </c>
      <c r="R17" s="18">
        <v>0</v>
      </c>
      <c r="S17" s="18">
        <v>0</v>
      </c>
      <c r="T17" s="18">
        <v>0</v>
      </c>
    </row>
    <row r="18" spans="1:20" ht="19.5" customHeight="1">
      <c r="A18" s="20" t="s">
        <v>203</v>
      </c>
      <c r="B18" s="20"/>
      <c r="C18" s="20"/>
      <c r="D18" s="17" t="s">
        <v>204</v>
      </c>
      <c r="E18" s="18">
        <v>0</v>
      </c>
      <c r="F18" s="18">
        <v>0</v>
      </c>
      <c r="G18" s="18">
        <v>0</v>
      </c>
      <c r="H18" s="18">
        <v>0</v>
      </c>
      <c r="I18" s="18">
        <v>0</v>
      </c>
      <c r="J18" s="18">
        <v>0</v>
      </c>
      <c r="K18" s="18">
        <v>0</v>
      </c>
      <c r="L18" s="18">
        <v>0</v>
      </c>
      <c r="M18" s="18">
        <v>0</v>
      </c>
      <c r="N18" s="18">
        <v>0</v>
      </c>
      <c r="O18" s="18">
        <v>0</v>
      </c>
      <c r="P18" s="18">
        <v>0</v>
      </c>
      <c r="Q18" s="18">
        <v>0</v>
      </c>
      <c r="R18" s="18">
        <v>0</v>
      </c>
      <c r="S18" s="18">
        <v>0</v>
      </c>
      <c r="T18" s="18">
        <v>0</v>
      </c>
    </row>
    <row r="19" spans="1:20" ht="19.5" customHeight="1">
      <c r="A19" s="20" t="s">
        <v>205</v>
      </c>
      <c r="B19" s="20"/>
      <c r="C19" s="20"/>
      <c r="D19" s="17" t="s">
        <v>206</v>
      </c>
      <c r="E19" s="18">
        <v>0</v>
      </c>
      <c r="F19" s="18">
        <v>0</v>
      </c>
      <c r="G19" s="18">
        <v>0</v>
      </c>
      <c r="H19" s="18">
        <v>0</v>
      </c>
      <c r="I19" s="18">
        <v>0</v>
      </c>
      <c r="J19" s="18">
        <v>0</v>
      </c>
      <c r="K19" s="18">
        <v>0</v>
      </c>
      <c r="L19" s="18">
        <v>0</v>
      </c>
      <c r="M19" s="18">
        <v>0</v>
      </c>
      <c r="N19" s="18">
        <v>0</v>
      </c>
      <c r="O19" s="18">
        <v>0</v>
      </c>
      <c r="P19" s="18">
        <v>0</v>
      </c>
      <c r="Q19" s="18">
        <v>0</v>
      </c>
      <c r="R19" s="18">
        <v>0</v>
      </c>
      <c r="S19" s="18">
        <v>0</v>
      </c>
      <c r="T19" s="18">
        <v>0</v>
      </c>
    </row>
    <row r="20" spans="1:20" ht="19.5" customHeight="1">
      <c r="A20" s="20" t="s">
        <v>146</v>
      </c>
      <c r="B20" s="20"/>
      <c r="C20" s="20"/>
      <c r="D20" s="17" t="s">
        <v>147</v>
      </c>
      <c r="E20" s="18">
        <v>133400</v>
      </c>
      <c r="F20" s="18">
        <v>0</v>
      </c>
      <c r="G20" s="18">
        <v>133400</v>
      </c>
      <c r="H20" s="18">
        <v>4039710.96</v>
      </c>
      <c r="I20" s="18">
        <v>3567341.52</v>
      </c>
      <c r="J20" s="18">
        <v>472369.44</v>
      </c>
      <c r="K20" s="18">
        <v>4173110.96</v>
      </c>
      <c r="L20" s="18">
        <v>3567341.52</v>
      </c>
      <c r="M20" s="18">
        <v>3294816</v>
      </c>
      <c r="N20" s="18">
        <v>272525.52</v>
      </c>
      <c r="O20" s="18">
        <v>605769.43999999994</v>
      </c>
      <c r="P20" s="18">
        <v>0</v>
      </c>
      <c r="Q20" s="18">
        <v>0</v>
      </c>
      <c r="R20" s="18">
        <v>0</v>
      </c>
      <c r="S20" s="18">
        <v>0</v>
      </c>
      <c r="T20" s="18">
        <v>0</v>
      </c>
    </row>
    <row r="21" spans="1:20" ht="19.5" customHeight="1">
      <c r="A21" s="20" t="s">
        <v>148</v>
      </c>
      <c r="B21" s="20"/>
      <c r="C21" s="20"/>
      <c r="D21" s="17" t="s">
        <v>149</v>
      </c>
      <c r="E21" s="18">
        <v>133400</v>
      </c>
      <c r="F21" s="18">
        <v>0</v>
      </c>
      <c r="G21" s="18">
        <v>133400</v>
      </c>
      <c r="H21" s="18">
        <v>900062.32</v>
      </c>
      <c r="I21" s="18">
        <v>900062.32</v>
      </c>
      <c r="J21" s="18">
        <v>0</v>
      </c>
      <c r="K21" s="18">
        <v>1033462.32</v>
      </c>
      <c r="L21" s="18">
        <v>900062.32</v>
      </c>
      <c r="M21" s="18">
        <v>867498</v>
      </c>
      <c r="N21" s="18">
        <v>32564.32</v>
      </c>
      <c r="O21" s="18">
        <v>133400</v>
      </c>
      <c r="P21" s="18">
        <v>0</v>
      </c>
      <c r="Q21" s="18">
        <v>0</v>
      </c>
      <c r="R21" s="18">
        <v>0</v>
      </c>
      <c r="S21" s="18">
        <v>0</v>
      </c>
      <c r="T21" s="18">
        <v>0</v>
      </c>
    </row>
    <row r="22" spans="1:20" ht="19.5" customHeight="1">
      <c r="A22" s="20" t="s">
        <v>150</v>
      </c>
      <c r="B22" s="20"/>
      <c r="C22" s="20"/>
      <c r="D22" s="17" t="s">
        <v>151</v>
      </c>
      <c r="E22" s="18">
        <v>0</v>
      </c>
      <c r="F22" s="18">
        <v>0</v>
      </c>
      <c r="G22" s="18">
        <v>0</v>
      </c>
      <c r="H22" s="18">
        <v>2974086.64</v>
      </c>
      <c r="I22" s="18">
        <v>2667279.2000000002</v>
      </c>
      <c r="J22" s="18">
        <v>306807.44</v>
      </c>
      <c r="K22" s="18">
        <v>2974086.64</v>
      </c>
      <c r="L22" s="18">
        <v>2667279.2000000002</v>
      </c>
      <c r="M22" s="18">
        <v>2427318</v>
      </c>
      <c r="N22" s="18">
        <v>239961.2</v>
      </c>
      <c r="O22" s="18">
        <v>306807.44</v>
      </c>
      <c r="P22" s="18">
        <v>0</v>
      </c>
      <c r="Q22" s="18">
        <v>0</v>
      </c>
      <c r="R22" s="18">
        <v>0</v>
      </c>
      <c r="S22" s="18">
        <v>0</v>
      </c>
      <c r="T22" s="18">
        <v>0</v>
      </c>
    </row>
    <row r="23" spans="1:20" ht="19.5" customHeight="1">
      <c r="A23" s="20" t="s">
        <v>152</v>
      </c>
      <c r="B23" s="20"/>
      <c r="C23" s="20"/>
      <c r="D23" s="17" t="s">
        <v>153</v>
      </c>
      <c r="E23" s="18">
        <v>0</v>
      </c>
      <c r="F23" s="18">
        <v>0</v>
      </c>
      <c r="G23" s="18">
        <v>0</v>
      </c>
      <c r="H23" s="18">
        <v>165562</v>
      </c>
      <c r="I23" s="18">
        <v>0</v>
      </c>
      <c r="J23" s="18">
        <v>165562</v>
      </c>
      <c r="K23" s="18">
        <v>165562</v>
      </c>
      <c r="L23" s="18">
        <v>0</v>
      </c>
      <c r="M23" s="18">
        <v>0</v>
      </c>
      <c r="N23" s="18">
        <v>0</v>
      </c>
      <c r="O23" s="18">
        <v>165562</v>
      </c>
      <c r="P23" s="18">
        <v>0</v>
      </c>
      <c r="Q23" s="18">
        <v>0</v>
      </c>
      <c r="R23" s="18">
        <v>0</v>
      </c>
      <c r="S23" s="18">
        <v>0</v>
      </c>
      <c r="T23" s="18">
        <v>0</v>
      </c>
    </row>
    <row r="24" spans="1:20" ht="19.5" customHeight="1">
      <c r="A24" s="20" t="s">
        <v>154</v>
      </c>
      <c r="B24" s="20"/>
      <c r="C24" s="20"/>
      <c r="D24" s="17" t="s">
        <v>155</v>
      </c>
      <c r="E24" s="18">
        <v>0</v>
      </c>
      <c r="F24" s="18">
        <v>0</v>
      </c>
      <c r="G24" s="18">
        <v>0</v>
      </c>
      <c r="H24" s="18">
        <v>340325</v>
      </c>
      <c r="I24" s="18">
        <v>340325</v>
      </c>
      <c r="J24" s="18">
        <v>0</v>
      </c>
      <c r="K24" s="18">
        <v>340325</v>
      </c>
      <c r="L24" s="18">
        <v>340325</v>
      </c>
      <c r="M24" s="18">
        <v>340325</v>
      </c>
      <c r="N24" s="18">
        <v>0</v>
      </c>
      <c r="O24" s="18">
        <v>0</v>
      </c>
      <c r="P24" s="18">
        <v>0</v>
      </c>
      <c r="Q24" s="18">
        <v>0</v>
      </c>
      <c r="R24" s="18">
        <v>0</v>
      </c>
      <c r="S24" s="18">
        <v>0</v>
      </c>
      <c r="T24" s="18">
        <v>0</v>
      </c>
    </row>
    <row r="25" spans="1:20" ht="19.5" customHeight="1">
      <c r="A25" s="20" t="s">
        <v>156</v>
      </c>
      <c r="B25" s="20"/>
      <c r="C25" s="20"/>
      <c r="D25" s="17" t="s">
        <v>157</v>
      </c>
      <c r="E25" s="18">
        <v>0</v>
      </c>
      <c r="F25" s="18">
        <v>0</v>
      </c>
      <c r="G25" s="18">
        <v>0</v>
      </c>
      <c r="H25" s="18">
        <v>340325</v>
      </c>
      <c r="I25" s="18">
        <v>340325</v>
      </c>
      <c r="J25" s="18">
        <v>0</v>
      </c>
      <c r="K25" s="18">
        <v>340325</v>
      </c>
      <c r="L25" s="18">
        <v>340325</v>
      </c>
      <c r="M25" s="18">
        <v>340325</v>
      </c>
      <c r="N25" s="18">
        <v>0</v>
      </c>
      <c r="O25" s="18">
        <v>0</v>
      </c>
      <c r="P25" s="18">
        <v>0</v>
      </c>
      <c r="Q25" s="18">
        <v>0</v>
      </c>
      <c r="R25" s="18">
        <v>0</v>
      </c>
      <c r="S25" s="18">
        <v>0</v>
      </c>
      <c r="T25" s="18">
        <v>0</v>
      </c>
    </row>
    <row r="26" spans="1:20" ht="19.5" customHeight="1">
      <c r="A26" s="20" t="s">
        <v>158</v>
      </c>
      <c r="B26" s="20"/>
      <c r="C26" s="20"/>
      <c r="D26" s="17" t="s">
        <v>159</v>
      </c>
      <c r="E26" s="18">
        <v>0</v>
      </c>
      <c r="F26" s="18">
        <v>0</v>
      </c>
      <c r="G26" s="18">
        <v>0</v>
      </c>
      <c r="H26" s="18">
        <v>340325</v>
      </c>
      <c r="I26" s="18">
        <v>340325</v>
      </c>
      <c r="J26" s="18">
        <v>0</v>
      </c>
      <c r="K26" s="18">
        <v>340325</v>
      </c>
      <c r="L26" s="18">
        <v>340325</v>
      </c>
      <c r="M26" s="18">
        <v>340325</v>
      </c>
      <c r="N26" s="18">
        <v>0</v>
      </c>
      <c r="O26" s="18">
        <v>0</v>
      </c>
      <c r="P26" s="18">
        <v>0</v>
      </c>
      <c r="Q26" s="18">
        <v>0</v>
      </c>
      <c r="R26" s="18">
        <v>0</v>
      </c>
      <c r="S26" s="18">
        <v>0</v>
      </c>
      <c r="T26" s="18">
        <v>0</v>
      </c>
    </row>
    <row r="27" spans="1:20" ht="19.5" customHeight="1">
      <c r="A27" s="20" t="s">
        <v>207</v>
      </c>
      <c r="B27" s="20"/>
      <c r="C27" s="20"/>
      <c r="D27" s="20"/>
      <c r="E27" s="20"/>
      <c r="F27" s="20"/>
      <c r="G27" s="20"/>
      <c r="H27" s="20"/>
      <c r="I27" s="20"/>
      <c r="J27" s="20"/>
      <c r="K27" s="20"/>
      <c r="L27" s="20"/>
      <c r="M27" s="20"/>
      <c r="N27" s="20"/>
      <c r="O27" s="20"/>
      <c r="P27" s="20"/>
      <c r="Q27" s="20"/>
      <c r="R27" s="20"/>
      <c r="S27" s="20"/>
      <c r="T27" s="20"/>
    </row>
    <row r="28" spans="1:20" ht="19.5" customHeight="1">
      <c r="A28" s="20" t="s">
        <v>208</v>
      </c>
      <c r="B28" s="20"/>
      <c r="C28" s="20"/>
      <c r="D28" s="20"/>
      <c r="E28" s="20"/>
      <c r="F28" s="20"/>
      <c r="G28" s="20"/>
      <c r="H28" s="20"/>
      <c r="I28" s="20"/>
      <c r="J28" s="20"/>
      <c r="K28" s="20"/>
      <c r="L28" s="20"/>
      <c r="M28" s="20"/>
      <c r="N28" s="20"/>
      <c r="O28" s="20"/>
      <c r="P28" s="20"/>
      <c r="Q28" s="20"/>
      <c r="R28" s="20"/>
      <c r="S28" s="20"/>
      <c r="T28" s="20"/>
    </row>
  </sheetData>
  <mergeCells count="4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A23:C23"/>
    <mergeCell ref="A24:C24"/>
    <mergeCell ref="A25:C25"/>
    <mergeCell ref="A26:C26"/>
    <mergeCell ref="A27:T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P5:P7"/>
    <mergeCell ref="Q5:Q7"/>
    <mergeCell ref="R6:R7"/>
    <mergeCell ref="S6:S7"/>
    <mergeCell ref="T6:T7"/>
    <mergeCell ref="A5:C7"/>
    <mergeCell ref="A4:D4"/>
    <mergeCell ref="E4:G4"/>
    <mergeCell ref="H4:J4"/>
    <mergeCell ref="K4:O4"/>
    <mergeCell ref="P4:T4"/>
  </mergeCells>
  <phoneticPr fontId="18" type="noConversion"/>
  <pageMargins left="0.7" right="0.7" top="0.75" bottom="0.75"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view="pageBreakPreview" zoomScaleNormal="100" workbookViewId="0">
      <selection activeCell="B34" sqref="B34"/>
    </sheetView>
  </sheetViews>
  <sheetFormatPr defaultColWidth="9" defaultRowHeight="13.5"/>
  <cols>
    <col min="1" max="1" width="6.125" style="11" customWidth="1"/>
    <col min="2" max="2" width="32.875" style="11" customWidth="1"/>
    <col min="3" max="3" width="20.125" style="11" customWidth="1"/>
    <col min="4" max="4" width="6.125" style="11" customWidth="1"/>
    <col min="5" max="5" width="22.75" style="11" customWidth="1"/>
    <col min="6" max="6" width="19.375" style="11" customWidth="1"/>
    <col min="7" max="7" width="6.125" style="11" customWidth="1"/>
    <col min="8" max="8" width="36.875" style="11" customWidth="1"/>
    <col min="9" max="9" width="17.125" style="11" customWidth="1"/>
    <col min="10" max="16384" width="9" style="11"/>
  </cols>
  <sheetData>
    <row r="1" spans="1:9" ht="27" customHeight="1">
      <c r="E1" s="26" t="s">
        <v>209</v>
      </c>
    </row>
    <row r="2" spans="1:9">
      <c r="H2" s="27" t="s">
        <v>210</v>
      </c>
      <c r="I2" s="27"/>
    </row>
    <row r="3" spans="1:9">
      <c r="A3" s="14" t="s">
        <v>2</v>
      </c>
      <c r="H3" s="28" t="s">
        <v>211</v>
      </c>
      <c r="I3" s="28"/>
    </row>
    <row r="4" spans="1:9" ht="19.5" customHeight="1">
      <c r="A4" s="23" t="s">
        <v>200</v>
      </c>
      <c r="B4" s="23"/>
      <c r="C4" s="23"/>
      <c r="D4" s="23" t="s">
        <v>199</v>
      </c>
      <c r="E4" s="23"/>
      <c r="F4" s="23"/>
      <c r="G4" s="23"/>
      <c r="H4" s="23"/>
      <c r="I4" s="23"/>
    </row>
    <row r="5" spans="1:9" ht="19.5" customHeight="1">
      <c r="A5" s="23" t="s">
        <v>212</v>
      </c>
      <c r="B5" s="23" t="s">
        <v>123</v>
      </c>
      <c r="C5" s="23" t="s">
        <v>8</v>
      </c>
      <c r="D5" s="23" t="s">
        <v>212</v>
      </c>
      <c r="E5" s="23" t="s">
        <v>123</v>
      </c>
      <c r="F5" s="23" t="s">
        <v>8</v>
      </c>
      <c r="G5" s="23" t="s">
        <v>212</v>
      </c>
      <c r="H5" s="23" t="s">
        <v>123</v>
      </c>
      <c r="I5" s="23" t="s">
        <v>8</v>
      </c>
    </row>
    <row r="6" spans="1:9" ht="19.5" customHeight="1">
      <c r="A6" s="23"/>
      <c r="B6" s="23"/>
      <c r="C6" s="23"/>
      <c r="D6" s="23"/>
      <c r="E6" s="23"/>
      <c r="F6" s="23"/>
      <c r="G6" s="23"/>
      <c r="H6" s="23"/>
      <c r="I6" s="23"/>
    </row>
    <row r="7" spans="1:9" ht="19.5" customHeight="1">
      <c r="A7" s="17" t="s">
        <v>213</v>
      </c>
      <c r="B7" s="17" t="s">
        <v>214</v>
      </c>
      <c r="C7" s="18">
        <v>4293557.97</v>
      </c>
      <c r="D7" s="17" t="s">
        <v>215</v>
      </c>
      <c r="E7" s="17" t="s">
        <v>216</v>
      </c>
      <c r="F7" s="18">
        <v>272525.52</v>
      </c>
      <c r="G7" s="17" t="s">
        <v>217</v>
      </c>
      <c r="H7" s="17" t="s">
        <v>218</v>
      </c>
      <c r="I7" s="18">
        <v>0</v>
      </c>
    </row>
    <row r="8" spans="1:9" ht="19.5" customHeight="1">
      <c r="A8" s="17" t="s">
        <v>219</v>
      </c>
      <c r="B8" s="17" t="s">
        <v>220</v>
      </c>
      <c r="C8" s="18">
        <v>1123157</v>
      </c>
      <c r="D8" s="17" t="s">
        <v>221</v>
      </c>
      <c r="E8" s="17" t="s">
        <v>222</v>
      </c>
      <c r="F8" s="18">
        <v>45735.199999999997</v>
      </c>
      <c r="G8" s="17" t="s">
        <v>223</v>
      </c>
      <c r="H8" s="17" t="s">
        <v>224</v>
      </c>
      <c r="I8" s="18">
        <v>0</v>
      </c>
    </row>
    <row r="9" spans="1:9" ht="19.5" customHeight="1">
      <c r="A9" s="17" t="s">
        <v>225</v>
      </c>
      <c r="B9" s="17" t="s">
        <v>226</v>
      </c>
      <c r="C9" s="18">
        <v>1753310</v>
      </c>
      <c r="D9" s="17" t="s">
        <v>227</v>
      </c>
      <c r="E9" s="17" t="s">
        <v>228</v>
      </c>
      <c r="F9" s="18">
        <v>0</v>
      </c>
      <c r="G9" s="17" t="s">
        <v>229</v>
      </c>
      <c r="H9" s="17" t="s">
        <v>230</v>
      </c>
      <c r="I9" s="18">
        <v>0</v>
      </c>
    </row>
    <row r="10" spans="1:9" ht="19.5" customHeight="1">
      <c r="A10" s="17" t="s">
        <v>231</v>
      </c>
      <c r="B10" s="17" t="s">
        <v>232</v>
      </c>
      <c r="C10" s="18">
        <v>416989</v>
      </c>
      <c r="D10" s="17" t="s">
        <v>233</v>
      </c>
      <c r="E10" s="17" t="s">
        <v>234</v>
      </c>
      <c r="F10" s="18">
        <v>0</v>
      </c>
      <c r="G10" s="17" t="s">
        <v>235</v>
      </c>
      <c r="H10" s="17" t="s">
        <v>236</v>
      </c>
      <c r="I10" s="18">
        <v>0</v>
      </c>
    </row>
    <row r="11" spans="1:9" ht="19.5" customHeight="1">
      <c r="A11" s="17" t="s">
        <v>237</v>
      </c>
      <c r="B11" s="17" t="s">
        <v>238</v>
      </c>
      <c r="C11" s="18">
        <v>0</v>
      </c>
      <c r="D11" s="17" t="s">
        <v>239</v>
      </c>
      <c r="E11" s="17" t="s">
        <v>240</v>
      </c>
      <c r="F11" s="18">
        <v>0</v>
      </c>
      <c r="G11" s="17" t="s">
        <v>241</v>
      </c>
      <c r="H11" s="17" t="s">
        <v>242</v>
      </c>
      <c r="I11" s="18">
        <v>0</v>
      </c>
    </row>
    <row r="12" spans="1:9" ht="19.5" customHeight="1">
      <c r="A12" s="17" t="s">
        <v>243</v>
      </c>
      <c r="B12" s="17" t="s">
        <v>244</v>
      </c>
      <c r="C12" s="18">
        <v>0</v>
      </c>
      <c r="D12" s="17" t="s">
        <v>245</v>
      </c>
      <c r="E12" s="17" t="s">
        <v>246</v>
      </c>
      <c r="F12" s="18">
        <v>0</v>
      </c>
      <c r="G12" s="17" t="s">
        <v>247</v>
      </c>
      <c r="H12" s="17" t="s">
        <v>248</v>
      </c>
      <c r="I12" s="18">
        <v>0</v>
      </c>
    </row>
    <row r="13" spans="1:9" ht="19.5" customHeight="1">
      <c r="A13" s="17" t="s">
        <v>249</v>
      </c>
      <c r="B13" s="17" t="s">
        <v>250</v>
      </c>
      <c r="C13" s="18">
        <v>331128.64</v>
      </c>
      <c r="D13" s="17" t="s">
        <v>251</v>
      </c>
      <c r="E13" s="17" t="s">
        <v>252</v>
      </c>
      <c r="F13" s="18">
        <v>0</v>
      </c>
      <c r="G13" s="17" t="s">
        <v>253</v>
      </c>
      <c r="H13" s="17" t="s">
        <v>254</v>
      </c>
      <c r="I13" s="18">
        <v>0</v>
      </c>
    </row>
    <row r="14" spans="1:9" ht="19.5" customHeight="1">
      <c r="A14" s="17" t="s">
        <v>255</v>
      </c>
      <c r="B14" s="17" t="s">
        <v>256</v>
      </c>
      <c r="C14" s="18">
        <v>0</v>
      </c>
      <c r="D14" s="17" t="s">
        <v>257</v>
      </c>
      <c r="E14" s="17" t="s">
        <v>258</v>
      </c>
      <c r="F14" s="18">
        <v>0</v>
      </c>
      <c r="G14" s="17" t="s">
        <v>259</v>
      </c>
      <c r="H14" s="17" t="s">
        <v>260</v>
      </c>
      <c r="I14" s="18">
        <v>0</v>
      </c>
    </row>
    <row r="15" spans="1:9" ht="19.5" customHeight="1">
      <c r="A15" s="17" t="s">
        <v>261</v>
      </c>
      <c r="B15" s="17" t="s">
        <v>262</v>
      </c>
      <c r="C15" s="18">
        <v>210001.3</v>
      </c>
      <c r="D15" s="17" t="s">
        <v>263</v>
      </c>
      <c r="E15" s="17" t="s">
        <v>264</v>
      </c>
      <c r="F15" s="18">
        <v>0</v>
      </c>
      <c r="G15" s="17" t="s">
        <v>265</v>
      </c>
      <c r="H15" s="17" t="s">
        <v>266</v>
      </c>
      <c r="I15" s="18">
        <v>0</v>
      </c>
    </row>
    <row r="16" spans="1:9" ht="19.5" customHeight="1">
      <c r="A16" s="17" t="s">
        <v>267</v>
      </c>
      <c r="B16" s="17" t="s">
        <v>268</v>
      </c>
      <c r="C16" s="18">
        <v>110110.64</v>
      </c>
      <c r="D16" s="17" t="s">
        <v>269</v>
      </c>
      <c r="E16" s="17" t="s">
        <v>270</v>
      </c>
      <c r="F16" s="18">
        <v>0</v>
      </c>
      <c r="G16" s="17" t="s">
        <v>271</v>
      </c>
      <c r="H16" s="17" t="s">
        <v>272</v>
      </c>
      <c r="I16" s="18">
        <v>0</v>
      </c>
    </row>
    <row r="17" spans="1:9" ht="19.5" customHeight="1">
      <c r="A17" s="17" t="s">
        <v>273</v>
      </c>
      <c r="B17" s="17" t="s">
        <v>274</v>
      </c>
      <c r="C17" s="18">
        <v>8536.39</v>
      </c>
      <c r="D17" s="17" t="s">
        <v>275</v>
      </c>
      <c r="E17" s="17" t="s">
        <v>276</v>
      </c>
      <c r="F17" s="18">
        <v>150</v>
      </c>
      <c r="G17" s="17" t="s">
        <v>277</v>
      </c>
      <c r="H17" s="17" t="s">
        <v>278</v>
      </c>
      <c r="I17" s="18">
        <v>0</v>
      </c>
    </row>
    <row r="18" spans="1:9" ht="19.5" customHeight="1">
      <c r="A18" s="17" t="s">
        <v>279</v>
      </c>
      <c r="B18" s="17" t="s">
        <v>280</v>
      </c>
      <c r="C18" s="18">
        <v>340325</v>
      </c>
      <c r="D18" s="17" t="s">
        <v>281</v>
      </c>
      <c r="E18" s="17" t="s">
        <v>282</v>
      </c>
      <c r="F18" s="18">
        <v>0</v>
      </c>
      <c r="G18" s="17" t="s">
        <v>283</v>
      </c>
      <c r="H18" s="17" t="s">
        <v>284</v>
      </c>
      <c r="I18" s="18">
        <v>0</v>
      </c>
    </row>
    <row r="19" spans="1:9" ht="19.5" customHeight="1">
      <c r="A19" s="17" t="s">
        <v>285</v>
      </c>
      <c r="B19" s="17" t="s">
        <v>286</v>
      </c>
      <c r="C19" s="18">
        <v>0</v>
      </c>
      <c r="D19" s="17" t="s">
        <v>287</v>
      </c>
      <c r="E19" s="17" t="s">
        <v>288</v>
      </c>
      <c r="F19" s="18">
        <v>0</v>
      </c>
      <c r="G19" s="17" t="s">
        <v>289</v>
      </c>
      <c r="H19" s="17" t="s">
        <v>290</v>
      </c>
      <c r="I19" s="18">
        <v>0</v>
      </c>
    </row>
    <row r="20" spans="1:9" ht="19.5" customHeight="1">
      <c r="A20" s="17" t="s">
        <v>291</v>
      </c>
      <c r="B20" s="17" t="s">
        <v>292</v>
      </c>
      <c r="C20" s="18">
        <v>0</v>
      </c>
      <c r="D20" s="17" t="s">
        <v>293</v>
      </c>
      <c r="E20" s="17" t="s">
        <v>294</v>
      </c>
      <c r="F20" s="18">
        <v>0</v>
      </c>
      <c r="G20" s="17" t="s">
        <v>295</v>
      </c>
      <c r="H20" s="17" t="s">
        <v>296</v>
      </c>
      <c r="I20" s="18">
        <v>0</v>
      </c>
    </row>
    <row r="21" spans="1:9" ht="19.5" customHeight="1">
      <c r="A21" s="17" t="s">
        <v>297</v>
      </c>
      <c r="B21" s="17" t="s">
        <v>298</v>
      </c>
      <c r="C21" s="18">
        <v>1360</v>
      </c>
      <c r="D21" s="17" t="s">
        <v>299</v>
      </c>
      <c r="E21" s="17" t="s">
        <v>300</v>
      </c>
      <c r="F21" s="18">
        <v>0</v>
      </c>
      <c r="G21" s="17" t="s">
        <v>301</v>
      </c>
      <c r="H21" s="17" t="s">
        <v>302</v>
      </c>
      <c r="I21" s="18">
        <v>0</v>
      </c>
    </row>
    <row r="22" spans="1:9" ht="19.5" customHeight="1">
      <c r="A22" s="17" t="s">
        <v>303</v>
      </c>
      <c r="B22" s="17" t="s">
        <v>304</v>
      </c>
      <c r="C22" s="18">
        <v>0</v>
      </c>
      <c r="D22" s="17" t="s">
        <v>305</v>
      </c>
      <c r="E22" s="17" t="s">
        <v>306</v>
      </c>
      <c r="F22" s="18">
        <v>0</v>
      </c>
      <c r="G22" s="17" t="s">
        <v>307</v>
      </c>
      <c r="H22" s="17" t="s">
        <v>308</v>
      </c>
      <c r="I22" s="18">
        <v>0</v>
      </c>
    </row>
    <row r="23" spans="1:9" ht="19.5" customHeight="1">
      <c r="A23" s="17" t="s">
        <v>309</v>
      </c>
      <c r="B23" s="17" t="s">
        <v>310</v>
      </c>
      <c r="C23" s="18">
        <v>0</v>
      </c>
      <c r="D23" s="17" t="s">
        <v>311</v>
      </c>
      <c r="E23" s="17" t="s">
        <v>312</v>
      </c>
      <c r="F23" s="18">
        <v>5806</v>
      </c>
      <c r="G23" s="17" t="s">
        <v>313</v>
      </c>
      <c r="H23" s="17" t="s">
        <v>314</v>
      </c>
      <c r="I23" s="18">
        <v>0</v>
      </c>
    </row>
    <row r="24" spans="1:9" ht="19.5" customHeight="1">
      <c r="A24" s="17" t="s">
        <v>315</v>
      </c>
      <c r="B24" s="17" t="s">
        <v>316</v>
      </c>
      <c r="C24" s="18">
        <v>0</v>
      </c>
      <c r="D24" s="17" t="s">
        <v>317</v>
      </c>
      <c r="E24" s="17" t="s">
        <v>318</v>
      </c>
      <c r="F24" s="18">
        <v>0</v>
      </c>
      <c r="G24" s="17" t="s">
        <v>319</v>
      </c>
      <c r="H24" s="17" t="s">
        <v>320</v>
      </c>
      <c r="I24" s="18">
        <v>0</v>
      </c>
    </row>
    <row r="25" spans="1:9" ht="19.5" customHeight="1">
      <c r="A25" s="17" t="s">
        <v>321</v>
      </c>
      <c r="B25" s="17" t="s">
        <v>322</v>
      </c>
      <c r="C25" s="18">
        <v>0</v>
      </c>
      <c r="D25" s="17" t="s">
        <v>323</v>
      </c>
      <c r="E25" s="17" t="s">
        <v>324</v>
      </c>
      <c r="F25" s="18">
        <v>0</v>
      </c>
      <c r="G25" s="17" t="s">
        <v>325</v>
      </c>
      <c r="H25" s="17" t="s">
        <v>326</v>
      </c>
      <c r="I25" s="18">
        <v>0</v>
      </c>
    </row>
    <row r="26" spans="1:9" ht="19.5" customHeight="1">
      <c r="A26" s="17" t="s">
        <v>327</v>
      </c>
      <c r="B26" s="17" t="s">
        <v>328</v>
      </c>
      <c r="C26" s="18">
        <v>1360</v>
      </c>
      <c r="D26" s="17" t="s">
        <v>329</v>
      </c>
      <c r="E26" s="17" t="s">
        <v>330</v>
      </c>
      <c r="F26" s="18">
        <v>500</v>
      </c>
      <c r="G26" s="17" t="s">
        <v>331</v>
      </c>
      <c r="H26" s="17" t="s">
        <v>332</v>
      </c>
      <c r="I26" s="18">
        <v>0</v>
      </c>
    </row>
    <row r="27" spans="1:9" ht="19.5" customHeight="1">
      <c r="A27" s="17" t="s">
        <v>333</v>
      </c>
      <c r="B27" s="17" t="s">
        <v>334</v>
      </c>
      <c r="C27" s="18">
        <v>0</v>
      </c>
      <c r="D27" s="17" t="s">
        <v>335</v>
      </c>
      <c r="E27" s="17" t="s">
        <v>336</v>
      </c>
      <c r="F27" s="18">
        <v>0</v>
      </c>
      <c r="G27" s="17" t="s">
        <v>337</v>
      </c>
      <c r="H27" s="17" t="s">
        <v>338</v>
      </c>
      <c r="I27" s="18">
        <v>0</v>
      </c>
    </row>
    <row r="28" spans="1:9" ht="19.5" customHeight="1">
      <c r="A28" s="17" t="s">
        <v>339</v>
      </c>
      <c r="B28" s="17" t="s">
        <v>340</v>
      </c>
      <c r="C28" s="18">
        <v>0</v>
      </c>
      <c r="D28" s="17" t="s">
        <v>341</v>
      </c>
      <c r="E28" s="17" t="s">
        <v>342</v>
      </c>
      <c r="F28" s="18">
        <v>0</v>
      </c>
      <c r="G28" s="17" t="s">
        <v>343</v>
      </c>
      <c r="H28" s="17" t="s">
        <v>344</v>
      </c>
      <c r="I28" s="18">
        <v>0</v>
      </c>
    </row>
    <row r="29" spans="1:9" ht="19.5" customHeight="1">
      <c r="A29" s="17" t="s">
        <v>345</v>
      </c>
      <c r="B29" s="17" t="s">
        <v>346</v>
      </c>
      <c r="C29" s="18">
        <v>0</v>
      </c>
      <c r="D29" s="17" t="s">
        <v>347</v>
      </c>
      <c r="E29" s="17" t="s">
        <v>348</v>
      </c>
      <c r="F29" s="18">
        <v>23374.32</v>
      </c>
      <c r="G29" s="17" t="s">
        <v>349</v>
      </c>
      <c r="H29" s="17" t="s">
        <v>350</v>
      </c>
      <c r="I29" s="18">
        <v>0</v>
      </c>
    </row>
    <row r="30" spans="1:9" ht="19.5" customHeight="1">
      <c r="A30" s="17" t="s">
        <v>351</v>
      </c>
      <c r="B30" s="17" t="s">
        <v>352</v>
      </c>
      <c r="C30" s="18">
        <v>0</v>
      </c>
      <c r="D30" s="17" t="s">
        <v>353</v>
      </c>
      <c r="E30" s="17" t="s">
        <v>354</v>
      </c>
      <c r="F30" s="18">
        <v>0</v>
      </c>
      <c r="G30" s="17" t="s">
        <v>355</v>
      </c>
      <c r="H30" s="17" t="s">
        <v>356</v>
      </c>
      <c r="I30" s="18">
        <v>0</v>
      </c>
    </row>
    <row r="31" spans="1:9" ht="19.5" customHeight="1">
      <c r="A31" s="17" t="s">
        <v>357</v>
      </c>
      <c r="B31" s="17" t="s">
        <v>358</v>
      </c>
      <c r="C31" s="18">
        <v>0</v>
      </c>
      <c r="D31" s="17" t="s">
        <v>359</v>
      </c>
      <c r="E31" s="17" t="s">
        <v>360</v>
      </c>
      <c r="F31" s="18">
        <v>460</v>
      </c>
      <c r="G31" s="17" t="s">
        <v>361</v>
      </c>
      <c r="H31" s="17" t="s">
        <v>362</v>
      </c>
      <c r="I31" s="18">
        <v>0</v>
      </c>
    </row>
    <row r="32" spans="1:9" ht="19.5" customHeight="1">
      <c r="A32" s="17" t="s">
        <v>363</v>
      </c>
      <c r="B32" s="17" t="s">
        <v>364</v>
      </c>
      <c r="C32" s="18">
        <v>0</v>
      </c>
      <c r="D32" s="17" t="s">
        <v>365</v>
      </c>
      <c r="E32" s="17" t="s">
        <v>366</v>
      </c>
      <c r="F32" s="18">
        <v>196500</v>
      </c>
      <c r="G32" s="17" t="s">
        <v>367</v>
      </c>
      <c r="H32" s="17" t="s">
        <v>368</v>
      </c>
      <c r="I32" s="18">
        <v>0</v>
      </c>
    </row>
    <row r="33" spans="1:9" ht="19.5" customHeight="1">
      <c r="A33" s="17" t="s">
        <v>369</v>
      </c>
      <c r="B33" s="17" t="s">
        <v>370</v>
      </c>
      <c r="C33" s="18">
        <v>0</v>
      </c>
      <c r="D33" s="17" t="s">
        <v>371</v>
      </c>
      <c r="E33" s="17" t="s">
        <v>372</v>
      </c>
      <c r="F33" s="18">
        <v>0</v>
      </c>
      <c r="G33" s="17" t="s">
        <v>373</v>
      </c>
      <c r="H33" s="17" t="s">
        <v>374</v>
      </c>
      <c r="I33" s="18">
        <v>0</v>
      </c>
    </row>
    <row r="34" spans="1:9" ht="19.5" customHeight="1">
      <c r="A34" s="17"/>
      <c r="B34" s="17"/>
      <c r="C34" s="19"/>
      <c r="D34" s="17" t="s">
        <v>375</v>
      </c>
      <c r="E34" s="17" t="s">
        <v>376</v>
      </c>
      <c r="F34" s="18">
        <v>0</v>
      </c>
      <c r="G34" s="17" t="s">
        <v>377</v>
      </c>
      <c r="H34" s="17" t="s">
        <v>378</v>
      </c>
      <c r="I34" s="18">
        <v>0</v>
      </c>
    </row>
    <row r="35" spans="1:9" ht="19.5" customHeight="1">
      <c r="A35" s="17"/>
      <c r="B35" s="17"/>
      <c r="C35" s="19"/>
      <c r="D35" s="17" t="s">
        <v>379</v>
      </c>
      <c r="E35" s="17" t="s">
        <v>380</v>
      </c>
      <c r="F35" s="18">
        <v>0</v>
      </c>
      <c r="G35" s="17" t="s">
        <v>381</v>
      </c>
      <c r="H35" s="17" t="s">
        <v>382</v>
      </c>
      <c r="I35" s="18">
        <v>0</v>
      </c>
    </row>
    <row r="36" spans="1:9" ht="19.5" customHeight="1">
      <c r="A36" s="17"/>
      <c r="B36" s="17"/>
      <c r="C36" s="19"/>
      <c r="D36" s="17" t="s">
        <v>383</v>
      </c>
      <c r="E36" s="17" t="s">
        <v>384</v>
      </c>
      <c r="F36" s="18">
        <v>0</v>
      </c>
      <c r="G36" s="17"/>
      <c r="H36" s="17"/>
      <c r="I36" s="19"/>
    </row>
    <row r="37" spans="1:9" ht="19.5" customHeight="1">
      <c r="A37" s="17"/>
      <c r="B37" s="17"/>
      <c r="C37" s="19"/>
      <c r="D37" s="17" t="s">
        <v>385</v>
      </c>
      <c r="E37" s="17" t="s">
        <v>386</v>
      </c>
      <c r="F37" s="18">
        <v>0</v>
      </c>
      <c r="G37" s="17"/>
      <c r="H37" s="17"/>
      <c r="I37" s="19"/>
    </row>
    <row r="38" spans="1:9" ht="19.5" customHeight="1">
      <c r="A38" s="17"/>
      <c r="B38" s="17"/>
      <c r="C38" s="19"/>
      <c r="D38" s="17" t="s">
        <v>387</v>
      </c>
      <c r="E38" s="17" t="s">
        <v>388</v>
      </c>
      <c r="F38" s="18">
        <v>0</v>
      </c>
      <c r="G38" s="17"/>
      <c r="H38" s="17"/>
      <c r="I38" s="19"/>
    </row>
    <row r="39" spans="1:9" ht="19.5" customHeight="1">
      <c r="A39" s="17"/>
      <c r="B39" s="17"/>
      <c r="C39" s="19"/>
      <c r="D39" s="17" t="s">
        <v>389</v>
      </c>
      <c r="E39" s="17" t="s">
        <v>390</v>
      </c>
      <c r="F39" s="18">
        <v>0</v>
      </c>
      <c r="G39" s="17"/>
      <c r="H39" s="17"/>
      <c r="I39" s="19"/>
    </row>
    <row r="40" spans="1:9" ht="19.5" customHeight="1">
      <c r="A40" s="15" t="s">
        <v>391</v>
      </c>
      <c r="B40" s="15"/>
      <c r="C40" s="18">
        <v>4294917.97</v>
      </c>
      <c r="D40" s="15" t="s">
        <v>392</v>
      </c>
      <c r="E40" s="15"/>
      <c r="F40" s="15"/>
      <c r="G40" s="15"/>
      <c r="H40" s="15"/>
      <c r="I40" s="18">
        <v>272525.52</v>
      </c>
    </row>
    <row r="41" spans="1:9" ht="19.5" customHeight="1">
      <c r="A41" s="20" t="s">
        <v>393</v>
      </c>
      <c r="B41" s="20"/>
      <c r="C41" s="20"/>
      <c r="D41" s="20"/>
      <c r="E41" s="20"/>
      <c r="F41" s="20"/>
      <c r="G41" s="20"/>
      <c r="H41" s="20"/>
      <c r="I41" s="20"/>
    </row>
  </sheetData>
  <mergeCells count="16">
    <mergeCell ref="A41:I41"/>
    <mergeCell ref="A5:A6"/>
    <mergeCell ref="B5:B6"/>
    <mergeCell ref="C5:C6"/>
    <mergeCell ref="D5:D6"/>
    <mergeCell ref="E5:E6"/>
    <mergeCell ref="F5:F6"/>
    <mergeCell ref="G5:G6"/>
    <mergeCell ref="H5:H6"/>
    <mergeCell ref="I5:I6"/>
    <mergeCell ref="H2:I2"/>
    <mergeCell ref="H3:I3"/>
    <mergeCell ref="A4:C4"/>
    <mergeCell ref="D4:I4"/>
    <mergeCell ref="A40:B40"/>
    <mergeCell ref="D40:H40"/>
  </mergeCells>
  <phoneticPr fontId="18" type="noConversion"/>
  <pageMargins left="0.7" right="0.7" top="0.75" bottom="0.75" header="0.3" footer="0.3"/>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view="pageBreakPreview" topLeftCell="A10" zoomScaleNormal="100" workbookViewId="0">
      <selection activeCell="A39" sqref="A39:L39"/>
    </sheetView>
  </sheetViews>
  <sheetFormatPr defaultColWidth="9" defaultRowHeight="13.5"/>
  <cols>
    <col min="1" max="1" width="8.375" style="11" customWidth="1"/>
    <col min="2" max="2" width="30" style="11" customWidth="1"/>
    <col min="3" max="3" width="15" style="11" customWidth="1"/>
    <col min="4" max="4" width="8.375" style="11" customWidth="1"/>
    <col min="5" max="5" width="20.625" style="11" customWidth="1"/>
    <col min="6" max="6" width="15" style="11" customWidth="1"/>
    <col min="7" max="7" width="8.375" style="11" customWidth="1"/>
    <col min="8" max="8" width="24.125" style="11" customWidth="1"/>
    <col min="9" max="9" width="15" style="11" customWidth="1"/>
    <col min="10" max="10" width="8.375" style="11" customWidth="1"/>
    <col min="11" max="11" width="36.875" style="11" customWidth="1"/>
    <col min="12" max="12" width="15" style="11" customWidth="1"/>
    <col min="13" max="16384" width="9" style="11"/>
  </cols>
  <sheetData>
    <row r="1" spans="1:12" ht="24" customHeight="1">
      <c r="F1" s="26" t="s">
        <v>394</v>
      </c>
      <c r="H1" s="26"/>
    </row>
    <row r="2" spans="1:12">
      <c r="L2" s="13" t="s">
        <v>395</v>
      </c>
    </row>
    <row r="3" spans="1:12">
      <c r="A3" s="14" t="s">
        <v>2</v>
      </c>
      <c r="L3" s="13" t="s">
        <v>3</v>
      </c>
    </row>
    <row r="4" spans="1:12" ht="15" customHeight="1">
      <c r="A4" s="15" t="s">
        <v>396</v>
      </c>
      <c r="B4" s="15"/>
      <c r="C4" s="15"/>
      <c r="D4" s="15"/>
      <c r="E4" s="15"/>
      <c r="F4" s="15"/>
      <c r="G4" s="15"/>
      <c r="H4" s="15"/>
      <c r="I4" s="15"/>
      <c r="J4" s="15"/>
      <c r="K4" s="15"/>
      <c r="L4" s="15"/>
    </row>
    <row r="5" spans="1:12" ht="15" customHeight="1">
      <c r="A5" s="16" t="s">
        <v>212</v>
      </c>
      <c r="B5" s="16" t="s">
        <v>123</v>
      </c>
      <c r="C5" s="16" t="s">
        <v>8</v>
      </c>
      <c r="D5" s="16" t="s">
        <v>212</v>
      </c>
      <c r="E5" s="16" t="s">
        <v>123</v>
      </c>
      <c r="F5" s="16" t="s">
        <v>8</v>
      </c>
      <c r="G5" s="16" t="s">
        <v>212</v>
      </c>
      <c r="H5" s="16" t="s">
        <v>123</v>
      </c>
      <c r="I5" s="16" t="s">
        <v>8</v>
      </c>
      <c r="J5" s="16" t="s">
        <v>212</v>
      </c>
      <c r="K5" s="16" t="s">
        <v>123</v>
      </c>
      <c r="L5" s="16" t="s">
        <v>8</v>
      </c>
    </row>
    <row r="6" spans="1:12" ht="15" customHeight="1">
      <c r="A6" s="17" t="s">
        <v>213</v>
      </c>
      <c r="B6" s="17" t="s">
        <v>214</v>
      </c>
      <c r="C6" s="18">
        <v>0</v>
      </c>
      <c r="D6" s="17" t="s">
        <v>215</v>
      </c>
      <c r="E6" s="17" t="s">
        <v>216</v>
      </c>
      <c r="F6" s="18">
        <v>605769.43999999994</v>
      </c>
      <c r="G6" s="17" t="s">
        <v>397</v>
      </c>
      <c r="H6" s="17" t="s">
        <v>398</v>
      </c>
      <c r="I6" s="18">
        <v>0</v>
      </c>
      <c r="J6" s="17" t="s">
        <v>399</v>
      </c>
      <c r="K6" s="17" t="s">
        <v>400</v>
      </c>
      <c r="L6" s="18">
        <v>0</v>
      </c>
    </row>
    <row r="7" spans="1:12" ht="15" customHeight="1">
      <c r="A7" s="17" t="s">
        <v>219</v>
      </c>
      <c r="B7" s="17" t="s">
        <v>220</v>
      </c>
      <c r="C7" s="18">
        <v>0</v>
      </c>
      <c r="D7" s="17" t="s">
        <v>221</v>
      </c>
      <c r="E7" s="17" t="s">
        <v>222</v>
      </c>
      <c r="F7" s="18">
        <v>171174.39999999999</v>
      </c>
      <c r="G7" s="17" t="s">
        <v>401</v>
      </c>
      <c r="H7" s="17" t="s">
        <v>224</v>
      </c>
      <c r="I7" s="18">
        <v>0</v>
      </c>
      <c r="J7" s="17" t="s">
        <v>402</v>
      </c>
      <c r="K7" s="17" t="s">
        <v>326</v>
      </c>
      <c r="L7" s="18">
        <v>0</v>
      </c>
    </row>
    <row r="8" spans="1:12" ht="15" customHeight="1">
      <c r="A8" s="17" t="s">
        <v>225</v>
      </c>
      <c r="B8" s="17" t="s">
        <v>226</v>
      </c>
      <c r="C8" s="18">
        <v>0</v>
      </c>
      <c r="D8" s="17" t="s">
        <v>227</v>
      </c>
      <c r="E8" s="17" t="s">
        <v>228</v>
      </c>
      <c r="F8" s="18">
        <v>26900</v>
      </c>
      <c r="G8" s="17" t="s">
        <v>403</v>
      </c>
      <c r="H8" s="17" t="s">
        <v>230</v>
      </c>
      <c r="I8" s="18">
        <v>0</v>
      </c>
      <c r="J8" s="17" t="s">
        <v>404</v>
      </c>
      <c r="K8" s="17" t="s">
        <v>350</v>
      </c>
      <c r="L8" s="18">
        <v>0</v>
      </c>
    </row>
    <row r="9" spans="1:12" ht="15" customHeight="1">
      <c r="A9" s="17" t="s">
        <v>231</v>
      </c>
      <c r="B9" s="17" t="s">
        <v>232</v>
      </c>
      <c r="C9" s="18">
        <v>0</v>
      </c>
      <c r="D9" s="17" t="s">
        <v>233</v>
      </c>
      <c r="E9" s="17" t="s">
        <v>234</v>
      </c>
      <c r="F9" s="18">
        <v>0</v>
      </c>
      <c r="G9" s="17" t="s">
        <v>405</v>
      </c>
      <c r="H9" s="17" t="s">
        <v>236</v>
      </c>
      <c r="I9" s="18">
        <v>0</v>
      </c>
      <c r="J9" s="17" t="s">
        <v>319</v>
      </c>
      <c r="K9" s="17" t="s">
        <v>320</v>
      </c>
      <c r="L9" s="18">
        <v>0</v>
      </c>
    </row>
    <row r="10" spans="1:12" ht="15" customHeight="1">
      <c r="A10" s="17" t="s">
        <v>237</v>
      </c>
      <c r="B10" s="17" t="s">
        <v>238</v>
      </c>
      <c r="C10" s="18">
        <v>0</v>
      </c>
      <c r="D10" s="17" t="s">
        <v>239</v>
      </c>
      <c r="E10" s="17" t="s">
        <v>240</v>
      </c>
      <c r="F10" s="18">
        <v>0</v>
      </c>
      <c r="G10" s="17" t="s">
        <v>406</v>
      </c>
      <c r="H10" s="17" t="s">
        <v>242</v>
      </c>
      <c r="I10" s="18">
        <v>0</v>
      </c>
      <c r="J10" s="17" t="s">
        <v>325</v>
      </c>
      <c r="K10" s="17" t="s">
        <v>326</v>
      </c>
      <c r="L10" s="18">
        <v>0</v>
      </c>
    </row>
    <row r="11" spans="1:12" ht="15" customHeight="1">
      <c r="A11" s="17" t="s">
        <v>243</v>
      </c>
      <c r="B11" s="17" t="s">
        <v>244</v>
      </c>
      <c r="C11" s="18">
        <v>0</v>
      </c>
      <c r="D11" s="17" t="s">
        <v>245</v>
      </c>
      <c r="E11" s="17" t="s">
        <v>246</v>
      </c>
      <c r="F11" s="18">
        <v>2885.4</v>
      </c>
      <c r="G11" s="17" t="s">
        <v>407</v>
      </c>
      <c r="H11" s="17" t="s">
        <v>248</v>
      </c>
      <c r="I11" s="18">
        <v>0</v>
      </c>
      <c r="J11" s="17" t="s">
        <v>331</v>
      </c>
      <c r="K11" s="17" t="s">
        <v>332</v>
      </c>
      <c r="L11" s="18">
        <v>0</v>
      </c>
    </row>
    <row r="12" spans="1:12" ht="15" customHeight="1">
      <c r="A12" s="17" t="s">
        <v>249</v>
      </c>
      <c r="B12" s="17" t="s">
        <v>250</v>
      </c>
      <c r="C12" s="18">
        <v>0</v>
      </c>
      <c r="D12" s="17" t="s">
        <v>251</v>
      </c>
      <c r="E12" s="17" t="s">
        <v>252</v>
      </c>
      <c r="F12" s="18">
        <v>5352.64</v>
      </c>
      <c r="G12" s="17" t="s">
        <v>408</v>
      </c>
      <c r="H12" s="17" t="s">
        <v>254</v>
      </c>
      <c r="I12" s="18">
        <v>0</v>
      </c>
      <c r="J12" s="17" t="s">
        <v>337</v>
      </c>
      <c r="K12" s="17" t="s">
        <v>338</v>
      </c>
      <c r="L12" s="18">
        <v>0</v>
      </c>
    </row>
    <row r="13" spans="1:12" ht="15" customHeight="1">
      <c r="A13" s="17" t="s">
        <v>255</v>
      </c>
      <c r="B13" s="17" t="s">
        <v>256</v>
      </c>
      <c r="C13" s="18">
        <v>0</v>
      </c>
      <c r="D13" s="17" t="s">
        <v>257</v>
      </c>
      <c r="E13" s="17" t="s">
        <v>258</v>
      </c>
      <c r="F13" s="18">
        <v>1000</v>
      </c>
      <c r="G13" s="17" t="s">
        <v>409</v>
      </c>
      <c r="H13" s="17" t="s">
        <v>260</v>
      </c>
      <c r="I13" s="18">
        <v>0</v>
      </c>
      <c r="J13" s="17" t="s">
        <v>343</v>
      </c>
      <c r="K13" s="17" t="s">
        <v>344</v>
      </c>
      <c r="L13" s="18">
        <v>0</v>
      </c>
    </row>
    <row r="14" spans="1:12" ht="15" customHeight="1">
      <c r="A14" s="17" t="s">
        <v>261</v>
      </c>
      <c r="B14" s="17" t="s">
        <v>262</v>
      </c>
      <c r="C14" s="18">
        <v>0</v>
      </c>
      <c r="D14" s="17" t="s">
        <v>263</v>
      </c>
      <c r="E14" s="17" t="s">
        <v>264</v>
      </c>
      <c r="F14" s="18">
        <v>0</v>
      </c>
      <c r="G14" s="17" t="s">
        <v>410</v>
      </c>
      <c r="H14" s="17" t="s">
        <v>290</v>
      </c>
      <c r="I14" s="18">
        <v>0</v>
      </c>
      <c r="J14" s="17" t="s">
        <v>349</v>
      </c>
      <c r="K14" s="17" t="s">
        <v>350</v>
      </c>
      <c r="L14" s="18">
        <v>0</v>
      </c>
    </row>
    <row r="15" spans="1:12" ht="15" customHeight="1">
      <c r="A15" s="17" t="s">
        <v>267</v>
      </c>
      <c r="B15" s="17" t="s">
        <v>268</v>
      </c>
      <c r="C15" s="18">
        <v>0</v>
      </c>
      <c r="D15" s="17" t="s">
        <v>269</v>
      </c>
      <c r="E15" s="17" t="s">
        <v>270</v>
      </c>
      <c r="F15" s="18">
        <v>0</v>
      </c>
      <c r="G15" s="17" t="s">
        <v>411</v>
      </c>
      <c r="H15" s="17" t="s">
        <v>296</v>
      </c>
      <c r="I15" s="18">
        <v>0</v>
      </c>
      <c r="J15" s="17" t="s">
        <v>412</v>
      </c>
      <c r="K15" s="17" t="s">
        <v>413</v>
      </c>
      <c r="L15" s="18">
        <v>0</v>
      </c>
    </row>
    <row r="16" spans="1:12" ht="15" customHeight="1">
      <c r="A16" s="17" t="s">
        <v>273</v>
      </c>
      <c r="B16" s="17" t="s">
        <v>274</v>
      </c>
      <c r="C16" s="18">
        <v>0</v>
      </c>
      <c r="D16" s="17" t="s">
        <v>275</v>
      </c>
      <c r="E16" s="17" t="s">
        <v>276</v>
      </c>
      <c r="F16" s="18">
        <v>69228</v>
      </c>
      <c r="G16" s="17" t="s">
        <v>414</v>
      </c>
      <c r="H16" s="17" t="s">
        <v>302</v>
      </c>
      <c r="I16" s="18">
        <v>0</v>
      </c>
      <c r="J16" s="17" t="s">
        <v>415</v>
      </c>
      <c r="K16" s="17" t="s">
        <v>416</v>
      </c>
      <c r="L16" s="18">
        <v>0</v>
      </c>
    </row>
    <row r="17" spans="1:12" ht="15" customHeight="1">
      <c r="A17" s="17" t="s">
        <v>279</v>
      </c>
      <c r="B17" s="17" t="s">
        <v>280</v>
      </c>
      <c r="C17" s="18">
        <v>0</v>
      </c>
      <c r="D17" s="17" t="s">
        <v>281</v>
      </c>
      <c r="E17" s="17" t="s">
        <v>282</v>
      </c>
      <c r="F17" s="18">
        <v>0</v>
      </c>
      <c r="G17" s="17" t="s">
        <v>417</v>
      </c>
      <c r="H17" s="17" t="s">
        <v>308</v>
      </c>
      <c r="I17" s="18">
        <v>0</v>
      </c>
      <c r="J17" s="17" t="s">
        <v>418</v>
      </c>
      <c r="K17" s="17" t="s">
        <v>419</v>
      </c>
      <c r="L17" s="18">
        <v>0</v>
      </c>
    </row>
    <row r="18" spans="1:12" ht="15" customHeight="1">
      <c r="A18" s="17" t="s">
        <v>285</v>
      </c>
      <c r="B18" s="17" t="s">
        <v>286</v>
      </c>
      <c r="C18" s="18">
        <v>0</v>
      </c>
      <c r="D18" s="17" t="s">
        <v>287</v>
      </c>
      <c r="E18" s="17" t="s">
        <v>288</v>
      </c>
      <c r="F18" s="18">
        <v>5740</v>
      </c>
      <c r="G18" s="17" t="s">
        <v>420</v>
      </c>
      <c r="H18" s="17" t="s">
        <v>421</v>
      </c>
      <c r="I18" s="18">
        <v>0</v>
      </c>
      <c r="J18" s="17" t="s">
        <v>422</v>
      </c>
      <c r="K18" s="17" t="s">
        <v>423</v>
      </c>
      <c r="L18" s="18">
        <v>0</v>
      </c>
    </row>
    <row r="19" spans="1:12" ht="15" customHeight="1">
      <c r="A19" s="17" t="s">
        <v>291</v>
      </c>
      <c r="B19" s="17" t="s">
        <v>292</v>
      </c>
      <c r="C19" s="18">
        <v>0</v>
      </c>
      <c r="D19" s="17" t="s">
        <v>293</v>
      </c>
      <c r="E19" s="17" t="s">
        <v>294</v>
      </c>
      <c r="F19" s="18">
        <v>0</v>
      </c>
      <c r="G19" s="17" t="s">
        <v>217</v>
      </c>
      <c r="H19" s="17" t="s">
        <v>218</v>
      </c>
      <c r="I19" s="18">
        <v>0</v>
      </c>
      <c r="J19" s="17" t="s">
        <v>355</v>
      </c>
      <c r="K19" s="17" t="s">
        <v>356</v>
      </c>
      <c r="L19" s="18">
        <v>0</v>
      </c>
    </row>
    <row r="20" spans="1:12" ht="15" customHeight="1">
      <c r="A20" s="17" t="s">
        <v>297</v>
      </c>
      <c r="B20" s="17" t="s">
        <v>298</v>
      </c>
      <c r="C20" s="18">
        <v>0</v>
      </c>
      <c r="D20" s="17" t="s">
        <v>299</v>
      </c>
      <c r="E20" s="17" t="s">
        <v>300</v>
      </c>
      <c r="F20" s="18">
        <v>0</v>
      </c>
      <c r="G20" s="17" t="s">
        <v>223</v>
      </c>
      <c r="H20" s="17" t="s">
        <v>224</v>
      </c>
      <c r="I20" s="18">
        <v>0</v>
      </c>
      <c r="J20" s="17" t="s">
        <v>361</v>
      </c>
      <c r="K20" s="17" t="s">
        <v>362</v>
      </c>
      <c r="L20" s="18">
        <v>0</v>
      </c>
    </row>
    <row r="21" spans="1:12" ht="15" customHeight="1">
      <c r="A21" s="17" t="s">
        <v>303</v>
      </c>
      <c r="B21" s="17" t="s">
        <v>304</v>
      </c>
      <c r="C21" s="18">
        <v>0</v>
      </c>
      <c r="D21" s="17" t="s">
        <v>305</v>
      </c>
      <c r="E21" s="17" t="s">
        <v>306</v>
      </c>
      <c r="F21" s="18">
        <v>0</v>
      </c>
      <c r="G21" s="17" t="s">
        <v>229</v>
      </c>
      <c r="H21" s="17" t="s">
        <v>230</v>
      </c>
      <c r="I21" s="18">
        <v>0</v>
      </c>
      <c r="J21" s="17" t="s">
        <v>367</v>
      </c>
      <c r="K21" s="17" t="s">
        <v>368</v>
      </c>
      <c r="L21" s="18">
        <v>0</v>
      </c>
    </row>
    <row r="22" spans="1:12" ht="15" customHeight="1">
      <c r="A22" s="17" t="s">
        <v>309</v>
      </c>
      <c r="B22" s="17" t="s">
        <v>310</v>
      </c>
      <c r="C22" s="18">
        <v>0</v>
      </c>
      <c r="D22" s="17" t="s">
        <v>311</v>
      </c>
      <c r="E22" s="17" t="s">
        <v>312</v>
      </c>
      <c r="F22" s="18">
        <v>1439</v>
      </c>
      <c r="G22" s="17" t="s">
        <v>235</v>
      </c>
      <c r="H22" s="17" t="s">
        <v>236</v>
      </c>
      <c r="I22" s="18">
        <v>0</v>
      </c>
      <c r="J22" s="17" t="s">
        <v>373</v>
      </c>
      <c r="K22" s="17" t="s">
        <v>374</v>
      </c>
      <c r="L22" s="18">
        <v>0</v>
      </c>
    </row>
    <row r="23" spans="1:12" ht="15" customHeight="1">
      <c r="A23" s="17" t="s">
        <v>315</v>
      </c>
      <c r="B23" s="17" t="s">
        <v>316</v>
      </c>
      <c r="C23" s="18">
        <v>0</v>
      </c>
      <c r="D23" s="17" t="s">
        <v>317</v>
      </c>
      <c r="E23" s="17" t="s">
        <v>318</v>
      </c>
      <c r="F23" s="18">
        <v>0</v>
      </c>
      <c r="G23" s="17" t="s">
        <v>241</v>
      </c>
      <c r="H23" s="17" t="s">
        <v>242</v>
      </c>
      <c r="I23" s="18">
        <v>0</v>
      </c>
      <c r="J23" s="17" t="s">
        <v>377</v>
      </c>
      <c r="K23" s="17" t="s">
        <v>378</v>
      </c>
      <c r="L23" s="18">
        <v>0</v>
      </c>
    </row>
    <row r="24" spans="1:12" ht="15" customHeight="1">
      <c r="A24" s="17" t="s">
        <v>321</v>
      </c>
      <c r="B24" s="17" t="s">
        <v>322</v>
      </c>
      <c r="C24" s="18">
        <v>0</v>
      </c>
      <c r="D24" s="17" t="s">
        <v>323</v>
      </c>
      <c r="E24" s="17" t="s">
        <v>324</v>
      </c>
      <c r="F24" s="18">
        <v>0</v>
      </c>
      <c r="G24" s="17" t="s">
        <v>247</v>
      </c>
      <c r="H24" s="17" t="s">
        <v>248</v>
      </c>
      <c r="I24" s="18">
        <v>0</v>
      </c>
      <c r="J24" s="17" t="s">
        <v>381</v>
      </c>
      <c r="K24" s="17" t="s">
        <v>382</v>
      </c>
      <c r="L24" s="18">
        <v>0</v>
      </c>
    </row>
    <row r="25" spans="1:12" ht="15" customHeight="1">
      <c r="A25" s="17" t="s">
        <v>327</v>
      </c>
      <c r="B25" s="17" t="s">
        <v>328</v>
      </c>
      <c r="C25" s="18">
        <v>0</v>
      </c>
      <c r="D25" s="17" t="s">
        <v>329</v>
      </c>
      <c r="E25" s="17" t="s">
        <v>330</v>
      </c>
      <c r="F25" s="18">
        <v>0</v>
      </c>
      <c r="G25" s="17" t="s">
        <v>253</v>
      </c>
      <c r="H25" s="17" t="s">
        <v>254</v>
      </c>
      <c r="I25" s="18">
        <v>0</v>
      </c>
      <c r="J25" s="17"/>
      <c r="K25" s="17"/>
      <c r="L25" s="16"/>
    </row>
    <row r="26" spans="1:12" ht="15" customHeight="1">
      <c r="A26" s="17" t="s">
        <v>333</v>
      </c>
      <c r="B26" s="17" t="s">
        <v>334</v>
      </c>
      <c r="C26" s="18">
        <v>0</v>
      </c>
      <c r="D26" s="17" t="s">
        <v>335</v>
      </c>
      <c r="E26" s="17" t="s">
        <v>336</v>
      </c>
      <c r="F26" s="18">
        <v>188650</v>
      </c>
      <c r="G26" s="17" t="s">
        <v>259</v>
      </c>
      <c r="H26" s="17" t="s">
        <v>260</v>
      </c>
      <c r="I26" s="18">
        <v>0</v>
      </c>
      <c r="J26" s="17"/>
      <c r="K26" s="17"/>
      <c r="L26" s="16"/>
    </row>
    <row r="27" spans="1:12" ht="15" customHeight="1">
      <c r="A27" s="17" t="s">
        <v>339</v>
      </c>
      <c r="B27" s="17" t="s">
        <v>340</v>
      </c>
      <c r="C27" s="18">
        <v>0</v>
      </c>
      <c r="D27" s="17" t="s">
        <v>341</v>
      </c>
      <c r="E27" s="17" t="s">
        <v>342</v>
      </c>
      <c r="F27" s="18">
        <v>133400</v>
      </c>
      <c r="G27" s="17" t="s">
        <v>265</v>
      </c>
      <c r="H27" s="17" t="s">
        <v>266</v>
      </c>
      <c r="I27" s="18">
        <v>0</v>
      </c>
      <c r="J27" s="17"/>
      <c r="K27" s="17"/>
      <c r="L27" s="16"/>
    </row>
    <row r="28" spans="1:12" ht="15" customHeight="1">
      <c r="A28" s="17" t="s">
        <v>345</v>
      </c>
      <c r="B28" s="17" t="s">
        <v>346</v>
      </c>
      <c r="C28" s="18">
        <v>0</v>
      </c>
      <c r="D28" s="17" t="s">
        <v>347</v>
      </c>
      <c r="E28" s="17" t="s">
        <v>348</v>
      </c>
      <c r="F28" s="18">
        <v>0</v>
      </c>
      <c r="G28" s="17" t="s">
        <v>271</v>
      </c>
      <c r="H28" s="17" t="s">
        <v>272</v>
      </c>
      <c r="I28" s="18">
        <v>0</v>
      </c>
      <c r="J28" s="17"/>
      <c r="K28" s="17"/>
      <c r="L28" s="16"/>
    </row>
    <row r="29" spans="1:12" ht="15" customHeight="1">
      <c r="A29" s="17" t="s">
        <v>351</v>
      </c>
      <c r="B29" s="17" t="s">
        <v>352</v>
      </c>
      <c r="C29" s="18">
        <v>0</v>
      </c>
      <c r="D29" s="17" t="s">
        <v>353</v>
      </c>
      <c r="E29" s="17" t="s">
        <v>354</v>
      </c>
      <c r="F29" s="18">
        <v>0</v>
      </c>
      <c r="G29" s="17" t="s">
        <v>277</v>
      </c>
      <c r="H29" s="17" t="s">
        <v>278</v>
      </c>
      <c r="I29" s="18">
        <v>0</v>
      </c>
      <c r="J29" s="17"/>
      <c r="K29" s="17"/>
      <c r="L29" s="16"/>
    </row>
    <row r="30" spans="1:12" ht="15" customHeight="1">
      <c r="A30" s="17" t="s">
        <v>357</v>
      </c>
      <c r="B30" s="17" t="s">
        <v>358</v>
      </c>
      <c r="C30" s="18">
        <v>0</v>
      </c>
      <c r="D30" s="17" t="s">
        <v>359</v>
      </c>
      <c r="E30" s="17" t="s">
        <v>360</v>
      </c>
      <c r="F30" s="18">
        <v>0</v>
      </c>
      <c r="G30" s="17" t="s">
        <v>283</v>
      </c>
      <c r="H30" s="17" t="s">
        <v>284</v>
      </c>
      <c r="I30" s="18">
        <v>0</v>
      </c>
      <c r="J30" s="17"/>
      <c r="K30" s="17"/>
      <c r="L30" s="16"/>
    </row>
    <row r="31" spans="1:12" ht="15" customHeight="1">
      <c r="A31" s="17" t="s">
        <v>363</v>
      </c>
      <c r="B31" s="17" t="s">
        <v>364</v>
      </c>
      <c r="C31" s="18">
        <v>0</v>
      </c>
      <c r="D31" s="17" t="s">
        <v>365</v>
      </c>
      <c r="E31" s="17" t="s">
        <v>366</v>
      </c>
      <c r="F31" s="18">
        <v>0</v>
      </c>
      <c r="G31" s="17" t="s">
        <v>289</v>
      </c>
      <c r="H31" s="17" t="s">
        <v>290</v>
      </c>
      <c r="I31" s="18">
        <v>0</v>
      </c>
      <c r="J31" s="17"/>
      <c r="K31" s="17"/>
      <c r="L31" s="16"/>
    </row>
    <row r="32" spans="1:12" ht="15" customHeight="1">
      <c r="A32" s="17" t="s">
        <v>369</v>
      </c>
      <c r="B32" s="17" t="s">
        <v>424</v>
      </c>
      <c r="C32" s="18">
        <v>0</v>
      </c>
      <c r="D32" s="17" t="s">
        <v>371</v>
      </c>
      <c r="E32" s="17" t="s">
        <v>372</v>
      </c>
      <c r="F32" s="18">
        <v>0</v>
      </c>
      <c r="G32" s="17" t="s">
        <v>295</v>
      </c>
      <c r="H32" s="17" t="s">
        <v>296</v>
      </c>
      <c r="I32" s="18">
        <v>0</v>
      </c>
      <c r="J32" s="17"/>
      <c r="K32" s="17"/>
      <c r="L32" s="16"/>
    </row>
    <row r="33" spans="1:12" ht="15" customHeight="1">
      <c r="A33" s="17"/>
      <c r="B33" s="17"/>
      <c r="C33" s="16"/>
      <c r="D33" s="17" t="s">
        <v>375</v>
      </c>
      <c r="E33" s="17" t="s">
        <v>376</v>
      </c>
      <c r="F33" s="18">
        <v>0</v>
      </c>
      <c r="G33" s="17" t="s">
        <v>301</v>
      </c>
      <c r="H33" s="17" t="s">
        <v>302</v>
      </c>
      <c r="I33" s="18">
        <v>0</v>
      </c>
      <c r="J33" s="17"/>
      <c r="K33" s="17"/>
      <c r="L33" s="16"/>
    </row>
    <row r="34" spans="1:12" ht="15" customHeight="1">
      <c r="A34" s="17"/>
      <c r="B34" s="17"/>
      <c r="C34" s="16"/>
      <c r="D34" s="17" t="s">
        <v>379</v>
      </c>
      <c r="E34" s="17" t="s">
        <v>380</v>
      </c>
      <c r="F34" s="18">
        <v>0</v>
      </c>
      <c r="G34" s="17" t="s">
        <v>307</v>
      </c>
      <c r="H34" s="17" t="s">
        <v>308</v>
      </c>
      <c r="I34" s="18">
        <v>0</v>
      </c>
      <c r="J34" s="17"/>
      <c r="K34" s="17"/>
      <c r="L34" s="16"/>
    </row>
    <row r="35" spans="1:12" ht="15" customHeight="1">
      <c r="A35" s="17"/>
      <c r="B35" s="17"/>
      <c r="C35" s="16"/>
      <c r="D35" s="17" t="s">
        <v>383</v>
      </c>
      <c r="E35" s="17" t="s">
        <v>384</v>
      </c>
      <c r="F35" s="18">
        <v>0</v>
      </c>
      <c r="G35" s="17" t="s">
        <v>313</v>
      </c>
      <c r="H35" s="17" t="s">
        <v>314</v>
      </c>
      <c r="I35" s="18">
        <v>0</v>
      </c>
      <c r="J35" s="17"/>
      <c r="K35" s="17"/>
      <c r="L35" s="16"/>
    </row>
    <row r="36" spans="1:12" ht="15" customHeight="1">
      <c r="A36" s="17"/>
      <c r="B36" s="17"/>
      <c r="C36" s="16"/>
      <c r="D36" s="17" t="s">
        <v>385</v>
      </c>
      <c r="E36" s="17" t="s">
        <v>386</v>
      </c>
      <c r="F36" s="18">
        <v>0</v>
      </c>
      <c r="G36" s="17"/>
      <c r="H36" s="17"/>
      <c r="I36" s="16"/>
      <c r="J36" s="17"/>
      <c r="K36" s="17"/>
      <c r="L36" s="16"/>
    </row>
    <row r="37" spans="1:12" ht="15" customHeight="1">
      <c r="A37" s="17"/>
      <c r="B37" s="17"/>
      <c r="C37" s="16"/>
      <c r="D37" s="17" t="s">
        <v>387</v>
      </c>
      <c r="E37" s="17" t="s">
        <v>388</v>
      </c>
      <c r="F37" s="18">
        <v>0</v>
      </c>
      <c r="G37" s="17"/>
      <c r="H37" s="17"/>
      <c r="I37" s="16"/>
      <c r="J37" s="17"/>
      <c r="K37" s="17"/>
      <c r="L37" s="16"/>
    </row>
    <row r="38" spans="1:12" ht="15" customHeight="1">
      <c r="A38" s="17"/>
      <c r="B38" s="17"/>
      <c r="C38" s="16"/>
      <c r="D38" s="17" t="s">
        <v>389</v>
      </c>
      <c r="E38" s="17" t="s">
        <v>390</v>
      </c>
      <c r="F38" s="18">
        <v>0</v>
      </c>
      <c r="G38" s="17"/>
      <c r="H38" s="17"/>
      <c r="I38" s="16"/>
      <c r="J38" s="17"/>
      <c r="K38" s="17"/>
      <c r="L38" s="16"/>
    </row>
    <row r="39" spans="1:12" ht="15" customHeight="1">
      <c r="A39" s="20" t="s">
        <v>425</v>
      </c>
      <c r="B39" s="20"/>
      <c r="C39" s="20"/>
      <c r="D39" s="20"/>
      <c r="E39" s="20"/>
      <c r="F39" s="20"/>
      <c r="G39" s="20"/>
      <c r="H39" s="20"/>
      <c r="I39" s="20"/>
      <c r="J39" s="20"/>
      <c r="K39" s="20"/>
      <c r="L39" s="20"/>
    </row>
  </sheetData>
  <mergeCells count="2">
    <mergeCell ref="A4:L4"/>
    <mergeCell ref="A39:L39"/>
  </mergeCells>
  <phoneticPr fontId="18" type="noConversion"/>
  <pageMargins left="0.7" right="0.7" top="0.75" bottom="0.75" header="0.3" footer="0.3"/>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2"/>
  <sheetViews>
    <sheetView view="pageBreakPreview" zoomScaleNormal="100" workbookViewId="0">
      <pane xSplit="4" ySplit="9" topLeftCell="E10" activePane="bottomRight" state="frozen"/>
      <selection pane="topRight"/>
      <selection pane="bottomLeft"/>
      <selection pane="bottomRight" activeCell="I9" sqref="I9"/>
    </sheetView>
  </sheetViews>
  <sheetFormatPr defaultColWidth="9" defaultRowHeight="13.5"/>
  <cols>
    <col min="1" max="3" width="2.75" style="11" customWidth="1"/>
    <col min="4" max="4" width="32.75" style="11" customWidth="1"/>
    <col min="5" max="8" width="14" style="11" customWidth="1"/>
    <col min="9" max="10" width="15" style="11" customWidth="1"/>
    <col min="11" max="11" width="14" style="11" customWidth="1"/>
    <col min="12" max="13" width="15" style="11" customWidth="1"/>
    <col min="14" max="17" width="14" style="11" customWidth="1"/>
    <col min="18" max="19" width="15" style="11" customWidth="1"/>
    <col min="20" max="20" width="14" style="11" customWidth="1"/>
    <col min="21" max="16384" width="9" style="11"/>
  </cols>
  <sheetData>
    <row r="1" spans="1:20" ht="30" customHeight="1">
      <c r="I1" s="26" t="s">
        <v>426</v>
      </c>
      <c r="N1" s="26"/>
      <c r="O1" s="26"/>
    </row>
    <row r="2" spans="1:20">
      <c r="T2" s="29" t="s">
        <v>427</v>
      </c>
    </row>
    <row r="3" spans="1:20">
      <c r="A3" s="14" t="s">
        <v>2</v>
      </c>
      <c r="T3" s="29" t="s">
        <v>211</v>
      </c>
    </row>
    <row r="4" spans="1:20" ht="19.5" customHeight="1">
      <c r="A4" s="23" t="s">
        <v>6</v>
      </c>
      <c r="B4" s="23"/>
      <c r="C4" s="23"/>
      <c r="D4" s="23"/>
      <c r="E4" s="23" t="s">
        <v>194</v>
      </c>
      <c r="F4" s="23"/>
      <c r="G4" s="23"/>
      <c r="H4" s="23" t="s">
        <v>195</v>
      </c>
      <c r="I4" s="23"/>
      <c r="J4" s="23"/>
      <c r="K4" s="23" t="s">
        <v>196</v>
      </c>
      <c r="L4" s="23"/>
      <c r="M4" s="23"/>
      <c r="N4" s="23"/>
      <c r="O4" s="23"/>
      <c r="P4" s="23" t="s">
        <v>107</v>
      </c>
      <c r="Q4" s="23"/>
      <c r="R4" s="23"/>
      <c r="S4" s="23"/>
      <c r="T4" s="23"/>
    </row>
    <row r="5" spans="1:20" ht="19.5" customHeight="1">
      <c r="A5" s="23" t="s">
        <v>122</v>
      </c>
      <c r="B5" s="23"/>
      <c r="C5" s="23"/>
      <c r="D5" s="23" t="s">
        <v>123</v>
      </c>
      <c r="E5" s="23" t="s">
        <v>129</v>
      </c>
      <c r="F5" s="23" t="s">
        <v>197</v>
      </c>
      <c r="G5" s="23" t="s">
        <v>198</v>
      </c>
      <c r="H5" s="23" t="s">
        <v>129</v>
      </c>
      <c r="I5" s="23" t="s">
        <v>165</v>
      </c>
      <c r="J5" s="23" t="s">
        <v>166</v>
      </c>
      <c r="K5" s="23" t="s">
        <v>129</v>
      </c>
      <c r="L5" s="23" t="s">
        <v>165</v>
      </c>
      <c r="M5" s="23"/>
      <c r="N5" s="23" t="s">
        <v>165</v>
      </c>
      <c r="O5" s="23" t="s">
        <v>166</v>
      </c>
      <c r="P5" s="23" t="s">
        <v>129</v>
      </c>
      <c r="Q5" s="23" t="s">
        <v>197</v>
      </c>
      <c r="R5" s="23" t="s">
        <v>198</v>
      </c>
      <c r="S5" s="23" t="s">
        <v>198</v>
      </c>
      <c r="T5" s="23"/>
    </row>
    <row r="6" spans="1:20" ht="19.5" customHeight="1">
      <c r="A6" s="23"/>
      <c r="B6" s="23"/>
      <c r="C6" s="23"/>
      <c r="D6" s="23"/>
      <c r="E6" s="23"/>
      <c r="F6" s="23"/>
      <c r="G6" s="23" t="s">
        <v>124</v>
      </c>
      <c r="H6" s="23"/>
      <c r="I6" s="23"/>
      <c r="J6" s="23" t="s">
        <v>124</v>
      </c>
      <c r="K6" s="23"/>
      <c r="L6" s="23" t="s">
        <v>124</v>
      </c>
      <c r="M6" s="23" t="s">
        <v>200</v>
      </c>
      <c r="N6" s="23" t="s">
        <v>199</v>
      </c>
      <c r="O6" s="23" t="s">
        <v>124</v>
      </c>
      <c r="P6" s="23"/>
      <c r="Q6" s="23"/>
      <c r="R6" s="23" t="s">
        <v>124</v>
      </c>
      <c r="S6" s="23" t="s">
        <v>201</v>
      </c>
      <c r="T6" s="23" t="s">
        <v>202</v>
      </c>
    </row>
    <row r="7" spans="1:20" ht="19.5" customHeight="1">
      <c r="A7" s="23"/>
      <c r="B7" s="23"/>
      <c r="C7" s="23"/>
      <c r="D7" s="23"/>
      <c r="E7" s="23"/>
      <c r="F7" s="23"/>
      <c r="G7" s="23"/>
      <c r="H7" s="23"/>
      <c r="I7" s="23"/>
      <c r="J7" s="23"/>
      <c r="K7" s="23"/>
      <c r="L7" s="23"/>
      <c r="M7" s="23"/>
      <c r="N7" s="23"/>
      <c r="O7" s="23"/>
      <c r="P7" s="23"/>
      <c r="Q7" s="23"/>
      <c r="R7" s="23"/>
      <c r="S7" s="23"/>
      <c r="T7" s="23"/>
    </row>
    <row r="8" spans="1:20" ht="19.5" customHeight="1">
      <c r="A8" s="23" t="s">
        <v>126</v>
      </c>
      <c r="B8" s="23" t="s">
        <v>127</v>
      </c>
      <c r="C8" s="23" t="s">
        <v>128</v>
      </c>
      <c r="D8" s="24" t="s">
        <v>10</v>
      </c>
      <c r="E8" s="16" t="s">
        <v>11</v>
      </c>
      <c r="F8" s="16" t="s">
        <v>12</v>
      </c>
      <c r="G8" s="16" t="s">
        <v>20</v>
      </c>
      <c r="H8" s="16" t="s">
        <v>24</v>
      </c>
      <c r="I8" s="16" t="s">
        <v>28</v>
      </c>
      <c r="J8" s="16" t="s">
        <v>32</v>
      </c>
      <c r="K8" s="16" t="s">
        <v>36</v>
      </c>
      <c r="L8" s="16" t="s">
        <v>40</v>
      </c>
      <c r="M8" s="16" t="s">
        <v>43</v>
      </c>
      <c r="N8" s="16" t="s">
        <v>46</v>
      </c>
      <c r="O8" s="16" t="s">
        <v>49</v>
      </c>
      <c r="P8" s="16" t="s">
        <v>52</v>
      </c>
      <c r="Q8" s="16" t="s">
        <v>55</v>
      </c>
      <c r="R8" s="16" t="s">
        <v>58</v>
      </c>
      <c r="S8" s="16" t="s">
        <v>61</v>
      </c>
      <c r="T8" s="16" t="s">
        <v>64</v>
      </c>
    </row>
    <row r="9" spans="1:20" ht="19.5" customHeight="1">
      <c r="A9" s="23"/>
      <c r="B9" s="23"/>
      <c r="C9" s="23"/>
      <c r="D9" s="24" t="s">
        <v>129</v>
      </c>
      <c r="E9" s="18"/>
      <c r="F9" s="18"/>
      <c r="G9" s="18"/>
      <c r="H9" s="18"/>
      <c r="I9" s="18"/>
      <c r="J9" s="18"/>
      <c r="K9" s="18"/>
      <c r="L9" s="18"/>
      <c r="M9" s="18"/>
      <c r="N9" s="18"/>
      <c r="O9" s="18"/>
      <c r="P9" s="18">
        <v>0</v>
      </c>
      <c r="Q9" s="18">
        <v>0</v>
      </c>
      <c r="R9" s="18"/>
      <c r="S9" s="18"/>
      <c r="T9" s="18"/>
    </row>
    <row r="10" spans="1:20" ht="19.5" customHeight="1">
      <c r="A10" s="20" t="s">
        <v>428</v>
      </c>
      <c r="B10" s="20"/>
      <c r="C10" s="20"/>
      <c r="D10" s="17"/>
      <c r="E10" s="18"/>
      <c r="F10" s="18"/>
      <c r="G10" s="18"/>
      <c r="H10" s="18"/>
      <c r="I10" s="18"/>
      <c r="J10" s="18"/>
      <c r="K10" s="18"/>
      <c r="L10" s="18"/>
      <c r="M10" s="18"/>
      <c r="N10" s="18"/>
      <c r="O10" s="18"/>
      <c r="P10" s="18">
        <v>0</v>
      </c>
      <c r="Q10" s="18">
        <v>0</v>
      </c>
      <c r="R10" s="18"/>
      <c r="S10" s="18"/>
      <c r="T10" s="18"/>
    </row>
    <row r="11" spans="1:20" ht="19.5" customHeight="1">
      <c r="A11" s="20" t="s">
        <v>429</v>
      </c>
      <c r="B11" s="20"/>
      <c r="C11" s="20"/>
      <c r="D11" s="20"/>
      <c r="E11" s="20"/>
      <c r="F11" s="20"/>
      <c r="G11" s="20"/>
      <c r="H11" s="20"/>
      <c r="I11" s="20"/>
      <c r="J11" s="20"/>
      <c r="K11" s="20"/>
      <c r="L11" s="20"/>
      <c r="M11" s="20"/>
      <c r="N11" s="20"/>
      <c r="O11" s="20"/>
      <c r="P11" s="20"/>
      <c r="Q11" s="20"/>
      <c r="R11" s="20"/>
      <c r="S11" s="20"/>
      <c r="T11" s="20"/>
    </row>
    <row r="12" spans="1:20">
      <c r="A12" s="30" t="s">
        <v>430</v>
      </c>
      <c r="B12" s="30"/>
      <c r="C12" s="30"/>
      <c r="D12" s="30"/>
      <c r="E12" s="30"/>
      <c r="F12" s="30"/>
      <c r="G12" s="30"/>
      <c r="H12" s="30"/>
      <c r="I12" s="30"/>
    </row>
  </sheetData>
  <mergeCells count="31">
    <mergeCell ref="Q5:Q7"/>
    <mergeCell ref="R6:R7"/>
    <mergeCell ref="S6:S7"/>
    <mergeCell ref="T6:T7"/>
    <mergeCell ref="A5:C7"/>
    <mergeCell ref="L6:L7"/>
    <mergeCell ref="M6:M7"/>
    <mergeCell ref="N6:N7"/>
    <mergeCell ref="O5:O7"/>
    <mergeCell ref="P5:P7"/>
    <mergeCell ref="L5:N5"/>
    <mergeCell ref="R5:T5"/>
    <mergeCell ref="A10:C10"/>
    <mergeCell ref="A11:T11"/>
    <mergeCell ref="A12:I12"/>
    <mergeCell ref="A8:A9"/>
    <mergeCell ref="B8:B9"/>
    <mergeCell ref="C8:C9"/>
    <mergeCell ref="D5:D7"/>
    <mergeCell ref="E5:E7"/>
    <mergeCell ref="F5:F7"/>
    <mergeCell ref="G5:G7"/>
    <mergeCell ref="H5:H7"/>
    <mergeCell ref="I5:I7"/>
    <mergeCell ref="J5:J7"/>
    <mergeCell ref="K5:K7"/>
    <mergeCell ref="A4:D4"/>
    <mergeCell ref="E4:G4"/>
    <mergeCell ref="H4:J4"/>
    <mergeCell ref="K4:O4"/>
    <mergeCell ref="P4:T4"/>
  </mergeCells>
  <phoneticPr fontId="18" type="noConversion"/>
  <pageMargins left="0.7" right="0.7" top="0.75" bottom="0.75" header="0.3" footer="0.3"/>
  <pageSetup paperSize="9" scale="3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2"/>
  <sheetViews>
    <sheetView view="pageBreakPreview" zoomScaleNormal="100" workbookViewId="0">
      <pane xSplit="4" ySplit="9" topLeftCell="E19" activePane="bottomRight" state="frozen"/>
      <selection pane="topRight"/>
      <selection pane="bottomLeft"/>
      <selection pane="bottomRight" activeCell="A12" sqref="A12:I12"/>
    </sheetView>
  </sheetViews>
  <sheetFormatPr defaultColWidth="9" defaultRowHeight="13.5"/>
  <cols>
    <col min="1" max="3" width="2.75" style="11" customWidth="1"/>
    <col min="4" max="4" width="32.75" style="11" customWidth="1"/>
    <col min="5" max="6" width="15" style="11" customWidth="1"/>
    <col min="7" max="11" width="14" style="11" customWidth="1"/>
    <col min="12" max="12" width="15" style="11" customWidth="1"/>
    <col min="13" max="16384" width="9" style="11"/>
  </cols>
  <sheetData>
    <row r="1" spans="1:12" ht="30" customHeight="1">
      <c r="F1" s="26" t="s">
        <v>431</v>
      </c>
    </row>
    <row r="2" spans="1:12">
      <c r="L2" s="29" t="s">
        <v>432</v>
      </c>
    </row>
    <row r="3" spans="1:12">
      <c r="A3" s="14" t="s">
        <v>2</v>
      </c>
      <c r="L3" s="29" t="s">
        <v>211</v>
      </c>
    </row>
    <row r="4" spans="1:12" ht="16.899999999999999" customHeight="1">
      <c r="A4" s="23" t="s">
        <v>6</v>
      </c>
      <c r="B4" s="23"/>
      <c r="C4" s="23"/>
      <c r="D4" s="23"/>
      <c r="E4" s="23" t="s">
        <v>194</v>
      </c>
      <c r="F4" s="23"/>
      <c r="G4" s="23"/>
      <c r="H4" s="23" t="s">
        <v>195</v>
      </c>
      <c r="I4" s="23" t="s">
        <v>196</v>
      </c>
      <c r="J4" s="23" t="s">
        <v>107</v>
      </c>
      <c r="K4" s="23"/>
      <c r="L4" s="23"/>
    </row>
    <row r="5" spans="1:12" ht="31.15" customHeight="1">
      <c r="A5" s="23" t="s">
        <v>122</v>
      </c>
      <c r="B5" s="23"/>
      <c r="C5" s="23"/>
      <c r="D5" s="23" t="s">
        <v>123</v>
      </c>
      <c r="E5" s="23" t="s">
        <v>129</v>
      </c>
      <c r="F5" s="23" t="s">
        <v>433</v>
      </c>
      <c r="G5" s="23" t="s">
        <v>434</v>
      </c>
      <c r="H5" s="23"/>
      <c r="I5" s="23"/>
      <c r="J5" s="23" t="s">
        <v>129</v>
      </c>
      <c r="K5" s="23" t="s">
        <v>433</v>
      </c>
      <c r="L5" s="15" t="s">
        <v>434</v>
      </c>
    </row>
    <row r="6" spans="1:12" ht="9" customHeight="1">
      <c r="A6" s="23"/>
      <c r="B6" s="23"/>
      <c r="C6" s="23"/>
      <c r="D6" s="23"/>
      <c r="E6" s="23"/>
      <c r="F6" s="23"/>
      <c r="G6" s="23"/>
      <c r="H6" s="23"/>
      <c r="I6" s="23"/>
      <c r="J6" s="23"/>
      <c r="K6" s="23"/>
      <c r="L6" s="15" t="s">
        <v>201</v>
      </c>
    </row>
    <row r="7" spans="1:12" ht="19.5" customHeight="1">
      <c r="A7" s="23"/>
      <c r="B7" s="23"/>
      <c r="C7" s="23"/>
      <c r="D7" s="23"/>
      <c r="E7" s="23"/>
      <c r="F7" s="23"/>
      <c r="G7" s="23"/>
      <c r="H7" s="23"/>
      <c r="I7" s="23"/>
      <c r="J7" s="23"/>
      <c r="K7" s="23"/>
      <c r="L7" s="15"/>
    </row>
    <row r="8" spans="1:12" ht="19.5" customHeight="1">
      <c r="A8" s="23" t="s">
        <v>126</v>
      </c>
      <c r="B8" s="23" t="s">
        <v>127</v>
      </c>
      <c r="C8" s="23" t="s">
        <v>128</v>
      </c>
      <c r="D8" s="24" t="s">
        <v>10</v>
      </c>
      <c r="E8" s="16" t="s">
        <v>11</v>
      </c>
      <c r="F8" s="16" t="s">
        <v>12</v>
      </c>
      <c r="G8" s="16" t="s">
        <v>20</v>
      </c>
      <c r="H8" s="16" t="s">
        <v>24</v>
      </c>
      <c r="I8" s="16" t="s">
        <v>28</v>
      </c>
      <c r="J8" s="16" t="s">
        <v>32</v>
      </c>
      <c r="K8" s="16" t="s">
        <v>36</v>
      </c>
      <c r="L8" s="16" t="s">
        <v>40</v>
      </c>
    </row>
    <row r="9" spans="1:12" ht="19.5" customHeight="1">
      <c r="A9" s="23"/>
      <c r="B9" s="23"/>
      <c r="C9" s="23"/>
      <c r="D9" s="24" t="s">
        <v>129</v>
      </c>
      <c r="E9" s="18"/>
      <c r="F9" s="18"/>
      <c r="G9" s="18"/>
      <c r="H9" s="18"/>
      <c r="I9" s="18"/>
      <c r="J9" s="18"/>
      <c r="K9" s="18"/>
      <c r="L9" s="18"/>
    </row>
    <row r="10" spans="1:12" ht="19.5" customHeight="1">
      <c r="A10" s="20" t="s">
        <v>428</v>
      </c>
      <c r="B10" s="20"/>
      <c r="C10" s="20"/>
      <c r="D10" s="17"/>
      <c r="E10" s="18"/>
      <c r="F10" s="18"/>
      <c r="G10" s="18"/>
      <c r="H10" s="18"/>
      <c r="I10" s="18"/>
      <c r="J10" s="18"/>
      <c r="K10" s="18"/>
      <c r="L10" s="18"/>
    </row>
    <row r="11" spans="1:12" ht="19.5" customHeight="1">
      <c r="A11" s="20" t="s">
        <v>435</v>
      </c>
      <c r="B11" s="20"/>
      <c r="C11" s="20"/>
      <c r="D11" s="20"/>
      <c r="E11" s="20"/>
      <c r="F11" s="20"/>
      <c r="G11" s="20"/>
      <c r="H11" s="20"/>
      <c r="I11" s="20"/>
      <c r="J11" s="20"/>
      <c r="K11" s="20"/>
      <c r="L11" s="20"/>
    </row>
    <row r="12" spans="1:12">
      <c r="A12" s="30" t="s">
        <v>436</v>
      </c>
      <c r="B12" s="30"/>
      <c r="C12" s="30"/>
      <c r="D12" s="30"/>
      <c r="E12" s="30"/>
      <c r="F12" s="30"/>
      <c r="G12" s="30"/>
      <c r="H12" s="30"/>
      <c r="I12" s="30"/>
    </row>
  </sheetData>
  <mergeCells count="19">
    <mergeCell ref="A12:I12"/>
    <mergeCell ref="A8:A9"/>
    <mergeCell ref="B8:B9"/>
    <mergeCell ref="C8:C9"/>
    <mergeCell ref="D5:D7"/>
    <mergeCell ref="E5:E7"/>
    <mergeCell ref="F5:F7"/>
    <mergeCell ref="G5:G7"/>
    <mergeCell ref="H4:H7"/>
    <mergeCell ref="I4:I7"/>
    <mergeCell ref="A5:C7"/>
    <mergeCell ref="A4:D4"/>
    <mergeCell ref="E4:G4"/>
    <mergeCell ref="J4:L4"/>
    <mergeCell ref="A10:C10"/>
    <mergeCell ref="A11:L11"/>
    <mergeCell ref="J5:J7"/>
    <mergeCell ref="K5:K7"/>
    <mergeCell ref="L5:L7"/>
  </mergeCells>
  <phoneticPr fontId="18" type="noConversion"/>
  <pageMargins left="0.7" right="0.7" top="0.75" bottom="0.75" header="0.3" footer="0.3"/>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项目支出绩效自评表(项目1）</vt:lpstr>
      <vt:lpstr>附表15 项目支出绩效自评表 (项目2)</vt:lpstr>
      <vt:lpstr>附表15 项目支出绩效自评表（项目3）</vt:lpstr>
      <vt:lpstr>附表15项目支出绩效自评表（项目4）</vt:lpstr>
      <vt:lpstr>附表15项目支出绩效自评表（项目5）</vt:lpstr>
      <vt:lpstr>附表15 项目支出绩效自评表（项目6）</vt:lpstr>
      <vt:lpstr>'附表13 部门整体支出绩效自评情况'!Print_Area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2024-08-08T08:37:00Z</dcterms:created>
  <dcterms:modified xsi:type="dcterms:W3CDTF">2024-11-20T03:07:00Z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