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32" firstSheet="11" activeTab="1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国有资产使用情况表" sheetId="15" r:id="rId13"/>
    <sheet name="附表13 部门整体支出绩效自评情况" sheetId="20" r:id="rId14"/>
    <sheet name="附表14 部门整体支出绩效自评表" sheetId="21" r:id="rId15"/>
    <sheet name="附表15 项目支出绩效自评表（1）" sheetId="18" r:id="rId16"/>
    <sheet name="附表15 项目支出绩效自评表 (2)" sheetId="22" r:id="rId17"/>
    <sheet name="附表15 项目支出绩效自评表 (3)" sheetId="23" r:id="rId18"/>
    <sheet name="附表15 项目支出绩效自评表 (4)" sheetId="24" r:id="rId19"/>
    <sheet name="附表15 项目支出绩效自评表 (5)" sheetId="25" r:id="rId20"/>
    <sheet name="附表15 项目支出绩效自评表 (6)" sheetId="26" r:id="rId21"/>
    <sheet name="附表15 项目支出绩效自评表 (7)" sheetId="27" r:id="rId22"/>
    <sheet name="附表15 项目支出绩效自评表 (8)" sheetId="28" r:id="rId23"/>
    <sheet name="附表15 项目支出绩效自评表 (9)" sheetId="29" r:id="rId24"/>
    <sheet name="附表15 项目支出绩效自评表 (10)" sheetId="30" r:id="rId25"/>
    <sheet name="附表15 项目支出绩效自评表 (11)" sheetId="31" r:id="rId26"/>
    <sheet name="附表15 项目支出绩效自评表 (12)" sheetId="32" r:id="rId27"/>
    <sheet name="附表15 项目支出绩效自评表 (13)" sheetId="33" r:id="rId28"/>
    <sheet name="附表15 项目支出绩效自评表 (14)" sheetId="34" r:id="rId29"/>
    <sheet name="附表15 项目支出绩效自评表 (15)" sheetId="35" r:id="rId30"/>
    <sheet name="附表15 项目支出绩效自评表 (16)" sheetId="36" r:id="rId31"/>
    <sheet name="附表15 项目支出绩效自评表 (17)" sheetId="37" r:id="rId32"/>
    <sheet name="附表15 项目支出绩效自评表 (18)" sheetId="38" r:id="rId33"/>
    <sheet name="附表15 项目支出绩效自评表 (19)" sheetId="39" r:id="rId34"/>
    <sheet name="附表15 项目支出绩效自评表 (20)" sheetId="42" r:id="rId35"/>
    <sheet name="附表15 项目支出绩效自评表 (21)" sheetId="40" r:id="rId36"/>
    <sheet name="附表15 项目支出绩效自评表 (22)" sheetId="43" r:id="rId37"/>
  </sheets>
  <definedNames>
    <definedName name="_xlnm.Print_Area" localSheetId="13">'附表13 部门整体支出绩效自评情况'!$A$1:$D$18</definedName>
    <definedName name="_xlnm.Print_Area" localSheetId="24">'附表15 项目支出绩效自评表 (10)'!#REF!</definedName>
    <definedName name="_xlnm.Print_Area" localSheetId="25">'附表15 项目支出绩效自评表 (11)'!#REF!</definedName>
    <definedName name="_xlnm.Print_Area" localSheetId="26">'附表15 项目支出绩效自评表 (12)'!#REF!</definedName>
    <definedName name="_xlnm.Print_Area" localSheetId="27">'附表15 项目支出绩效自评表 (13)'!#REF!</definedName>
    <definedName name="_xlnm.Print_Area" localSheetId="28">'附表15 项目支出绩效自评表 (14)'!#REF!</definedName>
    <definedName name="_xlnm.Print_Area" localSheetId="29">'附表15 项目支出绩效自评表 (15)'!#REF!</definedName>
    <definedName name="_xlnm.Print_Area" localSheetId="30">'附表15 项目支出绩效自评表 (16)'!#REF!</definedName>
    <definedName name="_xlnm.Print_Area" localSheetId="31">'附表15 项目支出绩效自评表 (17)'!#REF!</definedName>
    <definedName name="_xlnm.Print_Area" localSheetId="32">'附表15 项目支出绩效自评表 (18)'!#REF!</definedName>
    <definedName name="_xlnm.Print_Area" localSheetId="33">'附表15 项目支出绩效自评表 (19)'!#REF!</definedName>
    <definedName name="_xlnm.Print_Area" localSheetId="16">'附表15 项目支出绩效自评表 (2)'!#REF!</definedName>
    <definedName name="_xlnm.Print_Area" localSheetId="34">'附表15 项目支出绩效自评表 (20)'!#REF!</definedName>
    <definedName name="_xlnm.Print_Area" localSheetId="35">'附表15 项目支出绩效自评表 (21)'!#REF!</definedName>
    <definedName name="_xlnm.Print_Area" localSheetId="36">'附表15 项目支出绩效自评表 (22)'!#REF!</definedName>
    <definedName name="_xlnm.Print_Area" localSheetId="17">'附表15 项目支出绩效自评表 (3)'!#REF!</definedName>
    <definedName name="_xlnm.Print_Area" localSheetId="18">'附表15 项目支出绩效自评表 (4)'!#REF!</definedName>
    <definedName name="_xlnm.Print_Area" localSheetId="19">'附表15 项目支出绩效自评表 (5)'!#REF!</definedName>
    <definedName name="_xlnm.Print_Area" localSheetId="20">'附表15 项目支出绩效自评表 (6)'!#REF!</definedName>
    <definedName name="_xlnm.Print_Area" localSheetId="21">'附表15 项目支出绩效自评表 (7)'!$A$2:$K$32</definedName>
    <definedName name="_xlnm.Print_Area" localSheetId="22">'附表15 项目支出绩效自评表 (8)'!#REF!</definedName>
    <definedName name="_xlnm.Print_Area" localSheetId="23">'附表15 项目支出绩效自评表 (9)'!#REF!</definedName>
    <definedName name="_xlnm.Print_Area" localSheetId="15">'附表15 项目支出绩效自评表（1）'!#REF!</definedName>
    <definedName name="地区名称" localSheetId="12">#REF!</definedName>
    <definedName name="地区名称" localSheetId="13">#REF!</definedName>
    <definedName name="地区名称" localSheetId="14">#REF!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30">#REF!</definedName>
    <definedName name="地区名称" localSheetId="31">#REF!</definedName>
    <definedName name="地区名称" localSheetId="32">#REF!</definedName>
    <definedName name="地区名称" localSheetId="33">#REF!</definedName>
    <definedName name="地区名称" localSheetId="16">#REF!</definedName>
    <definedName name="地区名称" localSheetId="34">#REF!</definedName>
    <definedName name="地区名称" localSheetId="35">#REF!</definedName>
    <definedName name="地区名称" localSheetId="3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15">#REF!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<sst xmlns="http://schemas.openxmlformats.org/spreadsheetml/2006/main" count="3292" uniqueCount="860">
  <si>
    <t>代码</t>
  </si>
  <si>
    <t>532930000_301001</t>
  </si>
  <si>
    <t>单位名称</t>
  </si>
  <si>
    <t>中国共产党洱源县委员会办公室</t>
  </si>
  <si>
    <t>单位负责人</t>
  </si>
  <si>
    <t>李伟琛</t>
  </si>
  <si>
    <t>财务负责人</t>
  </si>
  <si>
    <t>李军锋</t>
  </si>
  <si>
    <t>填表人</t>
  </si>
  <si>
    <t>李振茂</t>
  </si>
  <si>
    <t>电话号码(区号)</t>
  </si>
  <si>
    <t>0872</t>
  </si>
  <si>
    <t>电话号码</t>
  </si>
  <si>
    <t>5127916</t>
  </si>
  <si>
    <t>分机号</t>
  </si>
  <si>
    <t>单位地址</t>
  </si>
  <si>
    <t>洱源县茈碧湖镇施滉路1号</t>
  </si>
  <si>
    <t>邮政编码</t>
  </si>
  <si>
    <t>671200</t>
  </si>
  <si>
    <t>单位所在地区（国家标准：行政区划代码）</t>
  </si>
  <si>
    <t>532930|洱源县</t>
  </si>
  <si>
    <t>备用码一</t>
  </si>
  <si>
    <t>备用码二</t>
  </si>
  <si>
    <t>13887282896</t>
  </si>
  <si>
    <t>是否参照公务员法管理</t>
  </si>
  <si>
    <t>2|否</t>
  </si>
  <si>
    <t>是否编制部门预算</t>
  </si>
  <si>
    <t>1|是</t>
  </si>
  <si>
    <t>单位预算级次</t>
  </si>
  <si>
    <t>1|一级预算单位</t>
  </si>
  <si>
    <t>组织机构代码</t>
  </si>
  <si>
    <t>01525189X</t>
  </si>
  <si>
    <t>单位代码</t>
  </si>
  <si>
    <t>301</t>
  </si>
  <si>
    <t>财政区划代码</t>
  </si>
  <si>
    <t>532930000|洱源县</t>
  </si>
  <si>
    <t>单位类型</t>
  </si>
  <si>
    <t>1|行政单位</t>
  </si>
  <si>
    <t>单位经费保障方式</t>
  </si>
  <si>
    <t>1|全额</t>
  </si>
  <si>
    <t>执行会计制度</t>
  </si>
  <si>
    <t>11|政府会计准则制度</t>
  </si>
  <si>
    <t>预算级次</t>
  </si>
  <si>
    <t>5|县区级</t>
  </si>
  <si>
    <t>隶属关系</t>
  </si>
  <si>
    <t>部门标识代码</t>
  </si>
  <si>
    <t>201|中共中央办公厅</t>
  </si>
  <si>
    <t>国民经济行业分类</t>
  </si>
  <si>
    <t>S91|中国共产党机关</t>
  </si>
  <si>
    <t>新报因素</t>
  </si>
  <si>
    <t>0|连续上报</t>
  </si>
  <si>
    <t>上年代码</t>
  </si>
  <si>
    <t>01525189X0</t>
  </si>
  <si>
    <t>报表小类</t>
  </si>
  <si>
    <t>0|单户表</t>
  </si>
  <si>
    <t>备用码</t>
  </si>
  <si>
    <t>是否编制行政事业单位国有资产报告</t>
  </si>
  <si>
    <t>父节点</t>
  </si>
  <si>
    <t>532930000|云南省大理州洱源县2023年度部门决算本级汇总</t>
  </si>
  <si>
    <t>收入支出决算表</t>
  </si>
  <si>
    <t>公开01表</t>
  </si>
  <si>
    <t>部门：中国共产党洱源县委员会办公室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</si>
  <si>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</si>
  <si>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</si>
  <si>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</si>
  <si>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</si>
  <si>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</si>
  <si>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</si>
  <si>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</si>
  <si>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</si>
  <si>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</si>
  <si>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</si>
  <si>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</si>
  <si>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</si>
  <si>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</si>
  <si>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</si>
  <si>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</si>
  <si>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</si>
  <si>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</si>
  <si>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</si>
  <si>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</si>
  <si>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</si>
  <si>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</si>
  <si>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</si>
  <si>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</si>
  <si>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</si>
  <si>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</si>
  <si>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</si>
  <si>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</si>
  <si>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</si>
  <si>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</si>
  <si>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</si>
  <si>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</si>
  <si>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</si>
  <si>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</si>
  <si>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</si>
  <si>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</si>
  <si>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</si>
  <si>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</si>
  <si>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</si>
  <si>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</si>
  <si>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</si>
  <si>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</si>
  <si>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</si>
  <si>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</si>
  <si>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</si>
  <si>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</si>
  <si>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</si>
  <si>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</si>
  <si>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</si>
  <si>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</si>
  <si>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</si>
  <si>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</si>
  <si>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</si>
  <si>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</si>
  <si>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</si>
  <si>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</si>
  <si>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</si>
  <si>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</si>
  <si>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</si>
  <si>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</si>
  <si>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</si>
  <si>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</si>
  <si>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</si>
  <si>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</si>
  <si>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</si>
  <si>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</si>
  <si>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</si>
  <si>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</si>
  <si>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</si>
  <si>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</si>
  <si>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</si>
  <si>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</si>
  <si>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</si>
  <si>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</si>
  <si>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</si>
  <si>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</si>
  <si>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</si>
  <si>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</si>
  <si>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</si>
  <si>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</si>
  <si>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</si>
  <si>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</si>
  <si>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</si>
  <si>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</si>
  <si>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</si>
  <si>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</si>
  <si>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</si>
  <si>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</si>
  <si>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</si>
  <si>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</si>
  <si>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</si>
  <si>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</si>
  <si>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</si>
  <si>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</si>
  <si>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</si>
  <si>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</si>
  <si>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</si>
  <si>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</si>
  <si>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</si>
  <si>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</si>
  <si>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</si>
  <si>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</si>
  <si>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</si>
  <si>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</si>
  <si>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</si>
  <si>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</si>
  <si>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</si>
  <si>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</si>
  <si>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</si>
  <si>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</si>
  <si>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</si>
  <si>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</si>
  <si>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</si>
  <si>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</si>
  <si>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</si>
  <si>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</si>
  <si>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</si>
  <si>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</si>
  <si>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</si>
  <si>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</si>
  <si>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</si>
  <si>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</si>
  <si>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</si>
  <si>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</si>
  <si>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</si>
  <si>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</si>
  <si>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</si>
  <si>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</si>
  <si>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</si>
  <si>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</si>
  <si>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</si>
  <si>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</si>
  <si>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2012604</t>
  </si>
  <si>
    <t>档案馆</t>
  </si>
  <si>
    <t>20129</t>
  </si>
  <si>
    <t>群众团体事务</t>
  </si>
  <si>
    <t>2012901</t>
  </si>
  <si>
    <t>行政运行</t>
  </si>
  <si>
    <t>2012902</t>
  </si>
  <si>
    <t>一般行政管理事务</t>
  </si>
  <si>
    <t>2012999</t>
  </si>
  <si>
    <t>其他群众团体事务支出</t>
  </si>
  <si>
    <t>20131</t>
  </si>
  <si>
    <t>党委办公厅（室）及相关机构事务</t>
  </si>
  <si>
    <t>2013101</t>
  </si>
  <si>
    <t>2013102</t>
  </si>
  <si>
    <t>2013199</t>
  </si>
  <si>
    <t>其他党委办公厅（室）及相关机构事务支出</t>
  </si>
  <si>
    <t>20132</t>
  </si>
  <si>
    <t>组织事务</t>
  </si>
  <si>
    <t>2013299</t>
  </si>
  <si>
    <t>其他组织事务支出</t>
  </si>
  <si>
    <t>20136</t>
  </si>
  <si>
    <t>其他共产党事务支出</t>
  </si>
  <si>
    <t>2013601</t>
  </si>
  <si>
    <t>2013602</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</si>
  <si>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</si>
  <si>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</si>
  <si>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</si>
  <si>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</si>
  <si>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</si>
  <si>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</si>
  <si>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</si>
  <si>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</si>
  <si>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</si>
  <si>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</si>
  <si>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</si>
  <si>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</si>
  <si>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</si>
  <si>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</si>
  <si>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</si>
  <si>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</si>
  <si>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</si>
  <si>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</si>
  <si>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</si>
  <si>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</si>
  <si>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</si>
  <si>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</si>
  <si>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</si>
  <si>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</si>
  <si>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</si>
  <si>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</si>
  <si>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</si>
  <si>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</si>
  <si>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</si>
  <si>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</si>
  <si>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</si>
  <si>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</si>
  <si>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</si>
  <si>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</si>
  <si>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</si>
  <si>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</si>
  <si>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</si>
  <si>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</si>
  <si>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</si>
  <si>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</si>
  <si>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</si>
  <si>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</si>
  <si>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</si>
  <si>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</si>
  <si>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</si>
  <si>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</si>
  <si>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</si>
  <si>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</si>
  <si>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</si>
  <si>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</si>
  <si>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</si>
  <si>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</si>
  <si>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</si>
  <si>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</si>
  <si>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</si>
  <si>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</si>
  <si>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</si>
  <si>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</si>
  <si>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</si>
  <si>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</si>
  <si>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</si>
  <si>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</si>
  <si>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</si>
  <si>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</si>
  <si>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</si>
  <si>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</si>
  <si>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</si>
  <si>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</si>
  <si>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</si>
  <si>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</si>
  <si>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</si>
  <si>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</si>
  <si>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</si>
  <si>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</si>
  <si>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</si>
  <si>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</si>
  <si>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</si>
  <si>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</si>
  <si>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</si>
  <si>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</si>
  <si>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</si>
  <si>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</si>
  <si>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</si>
  <si>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</si>
  <si>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</si>
  <si>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</si>
  <si>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</si>
  <si>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</si>
  <si>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</si>
  <si>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</si>
  <si>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</si>
  <si>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</si>
  <si>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</si>
  <si>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</si>
  <si>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</si>
  <si>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</si>
  <si>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</si>
  <si>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</si>
  <si>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</si>
  <si>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</si>
  <si>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</si>
  <si>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</si>
  <si>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</si>
  <si>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</si>
  <si>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</si>
  <si>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</si>
  <si>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</si>
  <si>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</si>
  <si>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</si>
  <si>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</si>
  <si>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</si>
  <si>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</si>
  <si>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</si>
  <si>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</si>
  <si>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</si>
  <si>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</si>
  <si>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</si>
  <si>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</si>
  <si>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</si>
  <si>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</si>
  <si>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</si>
  <si>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</si>
  <si>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</si>
  <si>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</si>
  <si>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</si>
  <si>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</si>
  <si>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</si>
  <si>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</si>
  <si>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</si>
  <si>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</si>
  <si>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</si>
  <si>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</si>
  <si>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</si>
  <si>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</si>
  <si>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</si>
  <si>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</si>
  <si>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</si>
  <si>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</si>
  <si>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</si>
  <si>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</si>
  <si>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</si>
  <si>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</si>
  <si>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</si>
  <si>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</si>
  <si>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</si>
  <si>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</si>
  <si>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</si>
  <si>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</si>
  <si>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</si>
  <si>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</si>
  <si>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</si>
  <si>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</si>
  <si>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</si>
  <si>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</si>
  <si>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</si>
  <si>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</si>
  <si>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</si>
  <si>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</si>
  <si>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</si>
  <si>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</si>
  <si>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</si>
  <si>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</si>
  <si>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</si>
  <si>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</si>
  <si>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</si>
  <si>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</si>
  <si>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</si>
  <si>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</si>
  <si>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</si>
  <si>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</si>
  <si>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</si>
  <si>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</si>
  <si>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</si>
  <si>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</si>
  <si>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</si>
  <si>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</si>
  <si>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</si>
  <si>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</si>
  <si>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</si>
  <si>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</si>
  <si>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</si>
  <si>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</si>
  <si>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</si>
  <si>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</si>
  <si>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</si>
  <si>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</si>
  <si>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</si>
  <si>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</si>
  <si>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</si>
  <si>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</si>
  <si>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</si>
  <si>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</si>
  <si>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</si>
  <si>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</si>
  <si>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</si>
  <si>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</si>
  <si>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</si>
  <si>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</si>
  <si>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</si>
  <si>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</si>
  <si>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</si>
  <si>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</si>
  <si>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</si>
  <si>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</si>
  <si>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</si>
  <si>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</si>
  <si>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</si>
  <si>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</si>
  <si>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</si>
  <si>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</si>
  <si>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</si>
  <si>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</si>
  <si>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</si>
  <si>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</si>
  <si>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</si>
  <si>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</si>
  <si>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</si>
  <si>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</si>
  <si>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</si>
  <si>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</si>
  <si>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</si>
  <si>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</si>
  <si>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</si>
  <si>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</si>
  <si>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</si>
  <si>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</si>
  <si>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</si>
  <si>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</si>
  <si>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</si>
  <si>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</si>
  <si>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</si>
  <si>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</si>
  <si>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</si>
  <si>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</si>
  <si>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</si>
  <si>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</si>
  <si>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</si>
  <si>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</si>
  <si>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</si>
  <si>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</si>
  <si>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</si>
  <si>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</si>
  <si>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</si>
  <si>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</si>
  <si>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</si>
  <si>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</si>
  <si>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</si>
  <si>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</si>
  <si>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</si>
  <si>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</si>
  <si>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</si>
  <si>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</si>
  <si>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</si>
  <si>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</si>
  <si>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</si>
  <si>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</si>
  <si>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</si>
  <si>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</si>
  <si>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</si>
  <si>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</si>
  <si>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</si>
  <si>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</si>
  <si>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</si>
  <si>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</si>
  <si>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</si>
  <si>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</si>
  <si>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</si>
  <si>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</si>
  <si>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</si>
  <si>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</si>
  <si>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</si>
  <si>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</si>
  <si>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</si>
  <si>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</si>
  <si>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</si>
  <si>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</si>
  <si>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</si>
  <si>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</si>
  <si>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</si>
  <si>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</si>
  <si>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</si>
  <si>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</si>
  <si>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</si>
  <si>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</si>
  <si>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</si>
  <si>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</si>
  <si>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</si>
  <si>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</si>
  <si>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</si>
  <si>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</si>
  <si>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</si>
  <si>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</si>
  <si>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</si>
  <si>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</si>
  <si>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</si>
  <si>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</si>
  <si>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</si>
  <si>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</si>
  <si>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</si>
  <si>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</si>
  <si>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</si>
  <si>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</si>
  <si>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</si>
  <si>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</si>
  <si>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说明：本部门无此公开事项。</t>
  </si>
  <si>
    <t>国有资本经营预算财政拨款收入支出决算表</t>
  </si>
  <si>
    <t>公开09表</t>
  </si>
  <si>
    <t>结转</t>
  </si>
  <si>
    <t>结余</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</si>
  <si>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</si>
  <si>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</si>
  <si>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</si>
  <si>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</si>
  <si>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</si>
  <si>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</si>
  <si>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</si>
  <si>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</si>
  <si>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</si>
  <si>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</si>
  <si>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</si>
  <si>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</si>
  <si>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</si>
  <si>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</si>
  <si>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</si>
  <si>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</si>
  <si>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</si>
  <si>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</si>
  <si>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</si>
  <si>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</si>
  <si>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</si>
  <si>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</si>
  <si>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</si>
  <si>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</si>
  <si>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</si>
  <si>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</si>
  <si>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</si>
  <si>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</si>
  <si>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</si>
  <si>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</si>
  <si>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</si>
  <si>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</si>
  <si>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</si>
  <si>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</si>
  <si>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</si>
  <si>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</si>
  <si>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</si>
  <si>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</si>
  <si>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</si>
  <si>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</si>
  <si>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</si>
  <si>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</si>
  <si>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</si>
  <si>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</si>
  <si>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</si>
  <si>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</si>
  <si>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</si>
  <si>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</si>
  <si>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</si>
  <si>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</si>
  <si>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</si>
  <si>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</si>
  <si>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</si>
  <si>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</si>
  <si>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</si>
  <si>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</si>
  <si>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</si>
  <si>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</si>
  <si>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</si>
  <si>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</si>
  <si>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</si>
  <si>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</si>
  <si>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</si>
  <si>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</si>
  <si>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</si>
  <si>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中国共产党洱源县委员会办公室根据“三定”方案，设13个内设机构，分别是：综合股、收发股、机要阅文室、督查股、机要和保密局、国家保密局、档案局、县关工委办公室、常委办公室、信息综合室、行政股、总值班室、县委机关工会。所属单位4个，分别是：
1.中国共产党洱源县委员党史研究室。
2.中国共产主义青年团洱源县委员会。
3.洱源县妇女联合会。
4.中国共产党洱源县机构编制委员会办公室。                                                               主要职责是：
1、中国共产党洱源县委员会办公室工作职责：①围绕党的中心工作，按照中央和省、州、县党委的工作部署以及县委领导的要求开展工作。②负责文秘、办事、办会、信息、督查、调研、机要、保密、档案和后勤管理工作。③负责县委各种会议安排、组织和会务工作；负责县委领导参加的重要活动的组织安排、协调和联络工作。④负责党政军领导机关的文件、电报、信函的传递和保密工作；负责县委文件、传真电报、信函的日常文书处理及文件、内部刊物的印制、校核、分发、清退、归档工作。⑤负责领导密码通讯、管理和保密工作；承担县密码工作领导小组工作。⑥管理县委保密委员会（县国家保密局）、县委机要局、县委督查室股和县关心下一代工作委员会办公室。⑦负责全县档案管理的政策法规执行工作及全县档案管理岗作。⑧负责洱源县国家安全委员会日常工作。⑨完成县委领导交办的其它工作任务。
2、其他部门工作职责：洱源县机构编制委员会办公室负责全县机构及编制管理工作、洱源县党史研究室负责县委党史资料征集研究工作、中国共产主义青年团洱源县委员会（含洱源县青少年宫）负责全县共青团及青年工作、洱源县妇女联合会负责全县妇女儿童工作。另外完成县委、县政府交办的其它工作任务。</t>
  </si>
  <si>
    <t>（二）部门绩效目标的设立情况</t>
  </si>
  <si>
    <t>1、保障人员工资发放、养老保险费等社会保险缴纳。                                                                       2、保障各部门开展工作支出。                                                                                           3、中国共产党洱源县委员会办公室工作目标：①按照中央和省、州、县党委的工作部署以及县委领导的要求开展工作。②完成年度文秘、办事、办会、信息、督查、调研、机要、保密、档案和后勤管理工作。③完成年度县委各种会议安排、组织和会务工作；负责县委领导参加的重要活动的组织安排、协调和联络工作。④完成年度党政军领导机关的文件、电报、信函的传递和保密工作；完成年度县委文件、传真电报、信函的日常文书处理及文件、内部刊物的印制、校核、分发、清退、归档工作。⑤完成年度领导密码通讯、管理和保密工作；承担县密码工作领导小组工作。⑥管理县委保密委员会（县国家保密局）、机要和保密局、县委督查股和县关心下一代工作委员会办公室。⑦完成年度全县档案管理的政策法规执行工作及全县档案管理指导工作。⑧完成年度洱源县国家安全委员会日常工作。⑨完成县委领导交办的其它工作任务。
4、其他部门工作职责：洱源县机构编制委员会办公室完成年度全县机构及编制管理工作、洱源县党史研究室完成年度县委党史资料征集研究工作、中国共产主义青年团洱源县委员会（含洱源县青少年宫）完成年度全县共青团及青年工作、洱源县妇女联合会完成年度全县妇女儿童工作。另外完成县委、县政府交办的其它工作任务。</t>
  </si>
  <si>
    <t>（三）部门整体收支情况</t>
  </si>
  <si>
    <t>1、中国共产党洱源县委员会办公室2023年度收入合计13770250.38元。其中：财政拨款收入13770250.38元，占总收入的100.00%；上级补助收入0.00元，占总收入的0.00%；事业收入0.00元（含教育收费0.00元），占总收入的0.00%；经营收入0.00元，占总收入的0.00%；附属单位上缴收入0.00元，占总收入的0.00%；其他收入0.00元，占总收入的0.00%。与上年相比，收入合计减少1268325.54元，下降8.43%。其中：财政拨款收入减少1268325.54元，下降8.43%；上级补助收入增加0.00元，增长0.00%；事业收入增加0.00元，增长0.00%；经营收入增加0.00元，增长0.00%；附属单位上缴收入增加少0.00元，增长0.00%；其他收入增加0.00元，增长0.00%。  2、中国共产党洱源县委员会办公室2023年度支出合计13944750.38元。其中：基本支出10755710.31元，占总支出的77.13%；项目支出3189040.07元，占总支出的22.87%；上缴上级支出0.00元，占总支出的0.00％；经营支出0.00元，占总支出的0.00％；对附属单位补助支出0.00元，占总支出的0.00％。与上年相比，支出合计减少3446849.09元，下降19.82%。其中：基本支出减少2672318.74元，下降19.90%；项目支出减少774530.35元，下降19.54%；上缴上级支出增加0.00元，增长0%；经营支出增加0.00元，增长0.00%；对附属单位补助支出增加0.00元，增长0.00%。</t>
  </si>
  <si>
    <t>（四）部门预算管理制度建设情况</t>
  </si>
  <si>
    <t>1、成立项目绩效管理领导小组负责项目的预算、决算管理工作。2、按项目设立目标及执行情况严格管理，严格按照政预算开支标准执行。</t>
  </si>
  <si>
    <t>（五）严控“三公经费”支出情况</t>
  </si>
  <si>
    <t>2023年县委办等单位“三公”经费支出总额为255164.69元，其中车辆运行费为251832.69元，接待费为3332.00元，比去年增加83741.41元。其中：                                                                                               1、因公出国（境）费支出决算增加0.00元，增长0.00%。
2、县委办等单位20223年度车辆保留编制为8辆，实有8辆,全年公务用车运行维护费预算268000元，公务用车运行维护费支出251832.69元，比上年增加90524.41元，比上年增长56.12％，增加原因是：由于单位公务用车购置时间长，车辆老化，车辆燃料费、维修费增加，过路过桥费、保险费等支出增加。 3、县委办等单位2023年度公务接待费预算188000元，当年公务接待12批次，接待38人次，当年实际支出接待费3332元，接待费比上年支出增减少6783元，下降67.06％，原因是：今年县委办等单位在公务接待活动中严格公务接待管理，严格执行中央八项规定。</t>
  </si>
  <si>
    <t>二、绩效自评工作情况</t>
  </si>
  <si>
    <t>（一）绩效自评的目的</t>
  </si>
  <si>
    <t>节约使用项目资金，使项目资金能够充分发挥经济效益和社会效益。</t>
  </si>
  <si>
    <t>（二）自评组织过程</t>
  </si>
  <si>
    <t>1.前期准备</t>
  </si>
  <si>
    <t>1、成立项目绩效管理领导小组负责项目的管理工作。2、按项目设立目标及执行情况严格管理。</t>
  </si>
  <si>
    <t>2.组织实施</t>
  </si>
  <si>
    <t>三、评价情况分析及综合评价结论</t>
  </si>
  <si>
    <t>项目资金严格按项目管理办法实施，资金拨付使用规范，经济效益和社会效益明显。</t>
  </si>
  <si>
    <t>四、存在的问题和整改情况</t>
  </si>
  <si>
    <t>五、绩效自评结果应用</t>
  </si>
  <si>
    <t>六、主要经验及做法</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</si>
  <si>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</si>
  <si>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</si>
  <si>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</si>
  <si>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</si>
  <si>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</si>
  <si>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</si>
  <si>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</si>
  <si>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</si>
  <si>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</si>
  <si>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</si>
  <si>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</si>
  <si>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</si>
  <si>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</si>
  <si>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</si>
  <si>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</si>
  <si>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</si>
  <si>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</si>
  <si>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</si>
  <si>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</si>
  <si>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</si>
  <si>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</si>
  <si>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</si>
  <si>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保障人员工资发放、养老保险费等社会保险缴纳。2、保障各部门开展工作支出。3、中国共产党洱源县委员会办公室工作目标：①按照中央和省、州、县党委的工作部署以及县委领导的要求开展工作。②完成年度文秘、办事、办会、信息、督查、调研、机要、保密、档案和后勤管理工作。③完成年度县委各种会议安排、组织和会务工作；负责县委领导参加的重要活动的组织安排、协调和联络工作。④完成年度党政军领导机关的文件、电报、信函的传递和保密工作；完成年度县委文件、传真电报、信函的日常文书处理及文件、内部刊物的印制、校核、分发、清退、归档工作。⑤完成年度领导密码通讯、管理和保密工作；承担县密码工作领导小组工作。⑥管理县委保密委员会（县国家保密局）、机要和保密局、县委督查股和县关心下一代工作委员会办公室。⑦完成年度全县档案管理的政策法规执行工作及全县档案管理指导工作。⑧完成年度洱源县国家安全委员会日常工作。⑨完成县委领导交办的其它工作任务。
4、其他部门工作职责：洱源县机构编制委员会办公室完成年度全县机构及编制管理工作、洱源县党史研究室完成年度县委党史资料征集研究工作、中国共产主义青年团洱源县委员会（含洱源县青少年宫）完成年度全县共青团及青年工作、洱源县妇女联合会完成年度全县妇女儿童工作。另外完成县委、县政府交办的其它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</si>
  <si>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</si>
  <si>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</si>
  <si>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</si>
  <si>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</si>
  <si>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</si>
  <si>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</si>
  <si>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</si>
  <si>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</si>
  <si>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</si>
  <si>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</si>
  <si>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</si>
  <si>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</si>
  <si>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在职在编人员工资津贴</t>
  </si>
  <si>
    <t>＝</t>
  </si>
  <si>
    <t>人</t>
  </si>
  <si>
    <t>遗属人员</t>
  </si>
  <si>
    <t>公务用车</t>
  </si>
  <si>
    <t>辆</t>
  </si>
  <si>
    <t>质量指标</t>
  </si>
  <si>
    <t>时效指标</t>
  </si>
  <si>
    <t>成本指标</t>
  </si>
  <si>
    <t>效益指标</t>
  </si>
  <si>
    <t>经济效益指标</t>
  </si>
  <si>
    <t>社会效益指标</t>
  </si>
  <si>
    <t>工作人员服务全县经济、社会重点工作，创造积极社会效益。</t>
  </si>
  <si>
    <t>≥</t>
  </si>
  <si>
    <t>％</t>
  </si>
  <si>
    <t>生态效益指标</t>
  </si>
  <si>
    <t>可持续影响指标</t>
  </si>
  <si>
    <t>满意度指标</t>
  </si>
  <si>
    <t>服务对象满意度指标等</t>
  </si>
  <si>
    <t>工作人员服务全县各级各部门人员及群众。</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</si>
  <si>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</si>
  <si>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</si>
  <si>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</si>
  <si>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</si>
  <si>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</si>
  <si>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</si>
  <si>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</si>
  <si>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</si>
  <si>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洱源县妇女联合会全县妇女儿童业务经费</t>
  </si>
  <si>
    <t>主管部门</t>
  </si>
  <si>
    <t>中共洱源县委</t>
  </si>
  <si>
    <t>实施单位</t>
  </si>
  <si>
    <t>洱源县妇女联合会</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</si>
  <si>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</si>
  <si>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</si>
  <si>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</si>
  <si>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</si>
  <si>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</si>
  <si>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</si>
  <si>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</si>
  <si>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</si>
  <si>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</si>
  <si>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</si>
  <si>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</si>
  <si>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完成县妇联组织妇女、引导妇女、服务妇女和维护妇女儿童合法权益及机构日常运行。</t>
  </si>
  <si>
    <t xml:space="preserve">年度指标值 </t>
  </si>
  <si>
    <r>
      <rPr>
        <sz val="10"/>
        <rFont val="宋体"/>
        <charset val="134"/>
        <scheme val="minor"/>
      </rPr>
      <t>分值(</t>
    </r>
    <r>
      <rPr>
        <b/>
        <sz val="10"/>
        <rFont val="宋体"/>
        <charset val="134"/>
        <scheme val="minor"/>
      </rPr>
      <t>90分</t>
    </r>
    <r>
      <rPr>
        <sz val="10"/>
        <rFont val="宋体"/>
        <charset val="134"/>
        <scheme val="minor"/>
      </rPr>
      <t>)</t>
    </r>
  </si>
  <si>
    <t>机构日常运行及全县妇女儿童工作办公费</t>
  </si>
  <si>
    <t>次</t>
  </si>
  <si>
    <t>县级财政保障困难，未完成支付。</t>
  </si>
  <si>
    <t>出差下乡伙食费</t>
  </si>
  <si>
    <t>天</t>
  </si>
  <si>
    <t>圆满完成县妇联组织妇女、引导妇女、服务妇女和维护妇女儿童合法权益及机构日常运行。</t>
  </si>
  <si>
    <t>95</t>
  </si>
  <si>
    <t>%</t>
  </si>
  <si>
    <t>社会效益
指标</t>
  </si>
  <si>
    <t>县妇联充分发挥妇女组织服务社会的作用，引导妇女、服务妇女和维护妇女儿童合法权益及机构日常运行，创造了积极的社会效益。</t>
  </si>
  <si>
    <t>96</t>
  </si>
  <si>
    <t>洱源县妇联服务对象</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</si>
  <si>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</si>
  <si>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</si>
  <si>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</si>
  <si>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</si>
  <si>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</si>
  <si>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</si>
  <si>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</si>
  <si>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</si>
  <si>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</si>
  <si>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</si>
  <si>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</si>
  <si>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洱源县青少年宫业务经费</t>
  </si>
  <si>
    <t>共青团洱源县委</t>
  </si>
  <si>
    <t>洱源县青少年宫</t>
  </si>
  <si>
    <t>完成青少年宫为全县少年儿童组织有益的文化活动及机构日常运行等。</t>
  </si>
  <si>
    <t>完成青了少年宫为全县少年儿童组织有益的文化活动及机构日常运行等。</t>
  </si>
  <si>
    <t>机构日常运行及全县青少年工作</t>
  </si>
  <si>
    <t>出差下乡伙食费补助</t>
  </si>
  <si>
    <t>圆满完成全县少年儿童组织有益的文化活动及机构日常运行</t>
  </si>
  <si>
    <t>对少年儿童组织有益的文化活动及机构日常运行，创造了积极的社会效益。</t>
  </si>
  <si>
    <t>洱源县青少年宫服务对象</t>
  </si>
  <si>
    <t>共青团洱源县委全县青少年业务经费</t>
  </si>
  <si>
    <t>完成团县委带领青年信息贯彻党的路线、方针、政策，加强团的思想建设、组织建设，组织有益的文化活动等。</t>
  </si>
  <si>
    <t>完成了团县委带领青年信息贯彻党的路线、方针、政策，加强团的思想建设、组织建设，组织有益的文化活动等。</t>
  </si>
  <si>
    <t>日常运行及全县青少年工作</t>
  </si>
  <si>
    <t>圆满完成团县委带领青年信息贯彻党的路线、方针、政策，加强团的思想建设、组织建设，组织有益的文化活动等。</t>
  </si>
  <si>
    <t>共青团洱源县委服务对象，创造了积极的社会效益。</t>
  </si>
  <si>
    <t>共青团洱源县委服务对象</t>
  </si>
  <si>
    <t>共青团洱源县委大学生志愿服务西部计划地方项目志愿者生活补助经费</t>
  </si>
  <si>
    <t xml:space="preserve">   上年结转
     资金</t>
  </si>
  <si>
    <t>完成共青团洱源县委西部志愿者生活补助及保险缴费，更好地服务西部地区的支教、支医、支农及基层青年工作。</t>
  </si>
  <si>
    <t>完成了共青团洱源县委西部志愿者生活补助及保险缴费，更好地服务西部地区的支教、支医、支农及基层青年工作。</t>
  </si>
  <si>
    <t>共青团洱源县委西部志愿者生活补助</t>
  </si>
  <si>
    <t>共青团洱源县委西部志愿者保险缴费</t>
  </si>
  <si>
    <t>西部志愿者生活补助及保险缴费，更好第服务西部地区的支教、支医、支农及基层青年工作。</t>
  </si>
  <si>
    <t>共青团洱源县委西部志愿者创造了积极的社会效益。</t>
  </si>
  <si>
    <t>共青团洱源县委西部志愿者</t>
  </si>
  <si>
    <t>中共洱源县委党史研究室业务经费</t>
  </si>
  <si>
    <t>中共洱源县委党史研究室</t>
  </si>
  <si>
    <t>完成党史办编写党史、征集、整理编纂重要党史资料等正常开展。</t>
  </si>
  <si>
    <t>完成了党史办编写党史、征集、整理编纂重要党史资料等正常开展。</t>
  </si>
  <si>
    <t>党史办日常运行办公费</t>
  </si>
  <si>
    <t>圆满完成编写党史、征集、整理编纂重要党史资料等工作。</t>
  </si>
  <si>
    <t>洱源县党史办编写党史、征集、整理编纂重要党史资料，服务对象创造了积极的社会效益。</t>
  </si>
  <si>
    <t>洱源县党史办服务对象</t>
  </si>
  <si>
    <t>良</t>
  </si>
  <si>
    <t>中共洱源县委编委办公室业务经费</t>
  </si>
  <si>
    <t>中共洱源县委编委办公室</t>
  </si>
  <si>
    <t>保障县委编办完成机构改革、体制改革、职责调整和机构、编制、领导职数调整工作正常开展。</t>
  </si>
  <si>
    <t>保障了县委编办完成机构改革、体制改革、职责调整和机构、编制、领导职数调整工作正常开展。</t>
  </si>
  <si>
    <t>编办日常运行办公及机构运行费</t>
  </si>
  <si>
    <t>下乡伙食费补助</t>
  </si>
  <si>
    <t>圆满机构改革、体制改革、职责调整和机构、编制、领导职数调整工作正常开展。</t>
  </si>
  <si>
    <t>洱源县编办服务对象发挥了积极的社会效益。</t>
  </si>
  <si>
    <t>洱源县编办服务对象</t>
  </si>
  <si>
    <t>洱源县档案局业务经费</t>
  </si>
  <si>
    <t>中共洱源县委办公室</t>
  </si>
  <si>
    <t>洱源县档案局</t>
  </si>
  <si>
    <t>保障档案局监督检查档案工作法律法规的贯彻执行，组织、指导、监督、协调全县各单位的档案业务。</t>
  </si>
  <si>
    <t>保障了档案局监督检查档案工作法律法规的贯彻执行，组织、指导、监督、协调全县各单位的档案业务。</t>
  </si>
  <si>
    <t>档案局日常运行办公</t>
  </si>
  <si>
    <t>检查指导</t>
  </si>
  <si>
    <t>保障档案局组织、指导、监督、协调全县各单位的档案业务高质量进行。</t>
  </si>
  <si>
    <t>洱源县档案局服务对象，创造了积极的社会效益。</t>
  </si>
  <si>
    <t>洱源县档案局服务对象</t>
  </si>
  <si>
    <t>中共洱源县委常委专项工作经费</t>
  </si>
  <si>
    <t>保障县委常委日常工作正常运行 通讯费、差旅费、公务接待费等</t>
  </si>
  <si>
    <t>保障了县委常委日常工作正常运行 通讯费、差旅费、公务接待费等</t>
  </si>
  <si>
    <t>出差下乡差旅费</t>
  </si>
  <si>
    <t>公务接待费</t>
  </si>
  <si>
    <t>保障县委常委日常工作正常开展</t>
  </si>
  <si>
    <t>完成全县重点工作，创造了积极的社会效益</t>
  </si>
  <si>
    <t>全县重点工作服务对象</t>
  </si>
  <si>
    <t>中共洱源县委办公室业务经费</t>
  </si>
  <si>
    <t>保障县委办公室日常运行，保障社会、文化、经济安全。</t>
  </si>
  <si>
    <t>保障了县委办公室日常运行，保障社会、文化、经济安全。</t>
  </si>
  <si>
    <t>县委办公室日常运行办公费</t>
  </si>
  <si>
    <t>劳务费</t>
  </si>
  <si>
    <t>完成县委办公室日常运行，保障社会、文化、经济安全</t>
  </si>
  <si>
    <t>洱源县委办公室服务对象，发挥了积极的社会效益</t>
  </si>
  <si>
    <t>洱源县委办公室业服务对象</t>
  </si>
  <si>
    <t>洱源县关心下一代工作委员会业务经费</t>
  </si>
  <si>
    <t>保障关工委工作正常运行，依法保障未成年人的合法权益，对未成年人提供法律救助。</t>
  </si>
  <si>
    <t>保障了关工委工作正常运行，依法保障未成年人的合法权益，对未成年人提供法律救助。</t>
  </si>
  <si>
    <t>关工委日常运行办公费</t>
  </si>
  <si>
    <t>提供法律救助</t>
  </si>
  <si>
    <t>依法保障未成年人的合法权益，对未成年人提供高质量法律救助。</t>
  </si>
  <si>
    <t>90</t>
  </si>
  <si>
    <t>洱源县关工委服务对象，发挥了积极的社会效益。</t>
  </si>
  <si>
    <t>洱源县关工委服务对象</t>
  </si>
  <si>
    <t>洱源县关工委未成年人司法项目业务经费</t>
  </si>
  <si>
    <t>洱源县关工委办公室</t>
  </si>
  <si>
    <t>保障关工委未成年人司法项目工作正常运行，依法保障未成年人的合法权益，对未成年人提供法律救助。</t>
  </si>
  <si>
    <t>保障了关工委未成年人司法项目工作正常运行，依法保障未成年人的合法权益，对未成年人提供法律救助。</t>
  </si>
  <si>
    <t>关工委日常运行</t>
  </si>
  <si>
    <t>劳务人员</t>
  </si>
  <si>
    <t>依法保障未成年人的合法权益，对未成年人提供法律救助。</t>
  </si>
  <si>
    <t>中共洱源县委办办公室县委全会及其他会议经费</t>
  </si>
  <si>
    <t>保障县委办公室承办的各类会议做好服务，高效组织和服务全会、及各类专题会议，及时服务好县委办公室组织的各类会议。</t>
  </si>
  <si>
    <t>保障了县委办公室承办的各类会议做好服务，高效组织和服务全会、及各类专题会议，及时服务好县委办公室组织的各类会议。</t>
  </si>
  <si>
    <t>县委全会</t>
  </si>
  <si>
    <t>精文减会</t>
  </si>
  <si>
    <t>其他会议</t>
  </si>
  <si>
    <t>圆满完成各类会议保障</t>
  </si>
  <si>
    <t>会议服务对象，发挥了积极的社会效益</t>
  </si>
  <si>
    <t>会议服务对象</t>
  </si>
  <si>
    <t>中共洱源县委机要保密局专业培训费、加密手机装备经费及业务经费</t>
  </si>
  <si>
    <t>中共洱源县委机要保密局</t>
  </si>
  <si>
    <t>保障县委机要保密局日常运行、维护的办公费等，保障全县机要保密工作高效、规范化运转，切实有效节约行政运行成本支出。</t>
  </si>
  <si>
    <t>保障了县委机要保密局日常运行、维护的办公费等，保障全县机要保密工作高效、规范化运转，切实有效节约行政运行成本支出。</t>
  </si>
  <si>
    <t>机要保密局日常运行、维护的办公费</t>
  </si>
  <si>
    <t>保障了机要保密局专业培训、加密手机装备正常运行</t>
  </si>
  <si>
    <t>机要保密局服务对象，发挥了积极的社会效益。</t>
  </si>
  <si>
    <t>机要保密局服务对象。</t>
  </si>
  <si>
    <t>中共洱源县委办公室省委涉密传输系统文件翻印、运行及维护经费</t>
  </si>
  <si>
    <t>主要用于县委办省委涉密传输系统文件翻印、运行及维护经费，保障全县行政办公高效、规范化运转，切实有效节约行政运行成本支出。</t>
  </si>
  <si>
    <t>主要了用于县委办省委涉密传输系统文件翻印、运行及维护经费，保障全县行政办公高效、规范化运转，切实有效节约行政运行成本支出。</t>
  </si>
  <si>
    <t>县委办省委涉密传输系统文件翻印、运行及维护</t>
  </si>
  <si>
    <t>其他交通费</t>
  </si>
  <si>
    <t xml:space="preserve">保障日常运行及县委办省委涉密传输系统文件翻印、运行及维护 </t>
  </si>
  <si>
    <t>省委涉密传输系统服务对象</t>
  </si>
  <si>
    <t>县委办服务对象。</t>
  </si>
  <si>
    <t>中共洱源县委办公室县委办电子政务运行维修经费及业务经费</t>
  </si>
  <si>
    <t>保障县委办电子政务日常运行及电子政务运行维修，保障全县行政办公高效、规范化运转，切实有效节约行政运行成本支出。</t>
  </si>
  <si>
    <t>保障了县委办电子政务日常运行及电子政务运行维修，保障全县行政办公高效、规范化运转，切实有效节约行政运行成本支出。</t>
  </si>
  <si>
    <t>日常运行及电子政务运行维修</t>
  </si>
  <si>
    <t>通讯费</t>
  </si>
  <si>
    <t>保障县委办电子政务系统正常运行</t>
  </si>
  <si>
    <t>县委办日常运行及电子政务运行维修服务对象</t>
  </si>
  <si>
    <t>县委办服务对象</t>
  </si>
  <si>
    <t>洱源县档案馆日常维护及档案接收管理经费</t>
  </si>
  <si>
    <t>洱源县档案馆</t>
  </si>
  <si>
    <t>完成用于支付档案馆保安劳务费、 办公费、电话费、电费、 水费等，保证档案馆行政办公高效、规范化运转。</t>
  </si>
  <si>
    <t>完成了用于支付档案馆保安劳务费、 办公费、电话费、电费、 水费等，保证档案馆行政办公高效、规范化运转。</t>
  </si>
  <si>
    <t>办公楼维护、运行及保障日常工作</t>
  </si>
  <si>
    <t>完成档案馆正常工作开展</t>
  </si>
  <si>
    <t>洱源县档案馆服务对象，发挥了积极的社会效益</t>
  </si>
  <si>
    <t>洱源县档案馆服务对象</t>
  </si>
  <si>
    <t>洱源县妇联公务运行经费</t>
  </si>
  <si>
    <t>机构日常运行工作办公费</t>
  </si>
  <si>
    <t>共青团洱源县委大学生志愿服务西部计划志愿者生活补助经费</t>
  </si>
  <si>
    <t>中共洱源县委办公室工作经费</t>
  </si>
  <si>
    <t>县委办日常运行办公费</t>
  </si>
  <si>
    <t>保障了县委办机构正常运行</t>
  </si>
  <si>
    <t>县委办服务对象，发挥了积极的社会效益。</t>
  </si>
  <si>
    <t>中共洱源县委办公室专项经费</t>
  </si>
  <si>
    <t>洱源县妇联创业担保贷款服务补助资金</t>
  </si>
  <si>
    <t>完成县妇联组织妇女、引导妇女、服务妇女就业、创业和维护妇女儿童合法权益及机构日常运行。</t>
  </si>
  <si>
    <t>共青团洱源县委创业担保贷款服务补助资金</t>
  </si>
  <si>
    <t>完成团县委组织青年创业、就业及合法权益及机构日常运行。</t>
  </si>
  <si>
    <t>组织青年创业、就业及合法权益及机构日常运行。</t>
  </si>
  <si>
    <t>圆满完成团县委组织青年创业、就业及合法权益及机构日常运行。</t>
  </si>
  <si>
    <t>团县委充分发挥青年组织服务社会的作用，引导青年创业、就业及机构日常运行，创造了积极的社会效益。</t>
  </si>
  <si>
    <t>团县委服务对象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</si>
</sst>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00_ ;[Red]\-0.00\ "/>
    <numFmt numFmtId="179" formatCode="0_ "/>
    <numFmt numFmtId="180" formatCode="_ * #,##0.00\ ;_ * \-#,##0.00\ ;_ * &quot;-&quot;??_ ;_ @_ "/>
  </numFmts>
  <fonts count="47">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12"/>
      <name val="仿宋"/>
      <charset val="134"/>
    </font>
    <font>
      <sz val="9"/>
      <name val="宋体"/>
      <charset val="134"/>
      <scheme val="minor"/>
    </font>
    <font>
      <b/>
      <sz val="9"/>
      <name val="宋体"/>
      <charset val="134"/>
      <scheme val="minor"/>
    </font>
    <font>
      <sz val="10"/>
      <name val="仿宋"/>
      <charset val="134"/>
    </font>
    <font>
      <b/>
      <sz val="12"/>
      <name val="宋体"/>
      <charset val="134"/>
      <scheme val="minor"/>
    </font>
    <font>
      <b/>
      <sz val="18"/>
      <name val="宋体"/>
      <charset val="134"/>
    </font>
    <font>
      <b/>
      <sz val="12"/>
      <name val="宋体"/>
      <charset val="134"/>
    </font>
    <font>
      <b/>
      <sz val="11"/>
      <name val="宋体"/>
      <charset val="134"/>
    </font>
    <font>
      <sz val="10"/>
      <name val="黑体"/>
      <charset val="134"/>
    </font>
    <font>
      <sz val="11"/>
      <name val="SimSun"/>
      <charset val="134"/>
    </font>
    <font>
      <sz val="10"/>
      <name val="Calibri"/>
      <charset val="134"/>
    </font>
    <font>
      <sz val="11"/>
      <name val="宋体"/>
      <charset val="134"/>
      <scheme val="minor"/>
    </font>
    <font>
      <sz val="22"/>
      <name val="宋体"/>
      <charset val="134"/>
    </font>
    <font>
      <b/>
      <sz val="20"/>
      <name val="宋体"/>
      <charset val="134"/>
    </font>
    <font>
      <sz val="9"/>
      <name val="宋体"/>
      <charset val="134"/>
    </font>
    <font>
      <sz val="22"/>
      <name val="黑体"/>
      <charset val="134"/>
    </font>
    <font>
      <sz val="11"/>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3" borderId="19" applyNumberFormat="0" applyAlignment="0" applyProtection="0">
      <alignment vertical="center"/>
    </xf>
    <xf numFmtId="0" fontId="35" fillId="4" borderId="20" applyNumberFormat="0" applyAlignment="0" applyProtection="0">
      <alignment vertical="center"/>
    </xf>
    <xf numFmtId="0" fontId="36" fillId="4" borderId="19" applyNumberFormat="0" applyAlignment="0" applyProtection="0">
      <alignment vertical="center"/>
    </xf>
    <xf numFmtId="0" fontId="37" fillId="5"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5" fillId="0" borderId="0"/>
    <xf numFmtId="0" fontId="46" fillId="0" borderId="0"/>
  </cellStyleXfs>
  <cellXfs count="150">
    <xf numFmtId="0" fontId="0" fillId="0" borderId="0" xfId="0" applyFont="1">
      <alignment vertical="center"/>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Border="1" applyAlignment="1">
      <alignment wrapText="1"/>
    </xf>
    <xf numFmtId="0" fontId="3" fillId="0" borderId="0" xfId="0" applyFont="1" applyFill="1" applyBorder="1" applyAlignment="1"/>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7"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5" fillId="0" borderId="1" xfId="49"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6" fillId="0" borderId="0" xfId="49" applyFont="1" applyFill="1" applyBorder="1" applyAlignment="1">
      <alignment horizontal="left" vertical="center" wrapText="1"/>
    </xf>
    <xf numFmtId="0" fontId="5" fillId="0" borderId="0" xfId="49" applyFont="1" applyFill="1" applyBorder="1" applyAlignment="1">
      <alignment horizontal="center" vertical="center" wrapText="1"/>
    </xf>
    <xf numFmtId="0" fontId="5" fillId="0" borderId="0" xfId="49" applyFont="1" applyFill="1" applyBorder="1" applyAlignment="1">
      <alignment horizontal="left" vertical="center" wrapText="1"/>
    </xf>
    <xf numFmtId="0" fontId="7" fillId="0" borderId="0" xfId="0" applyFont="1" applyFill="1" applyBorder="1" applyAlignment="1">
      <alignment horizontal="right" vertical="center"/>
    </xf>
    <xf numFmtId="178" fontId="5" fillId="0"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0" fontId="5" fillId="0" borderId="4" xfId="49" applyFont="1" applyFill="1" applyBorder="1" applyAlignment="1">
      <alignment horizontal="center" wrapText="1"/>
    </xf>
    <xf numFmtId="0" fontId="9" fillId="0" borderId="1" xfId="49" applyFont="1" applyFill="1" applyBorder="1" applyAlignment="1">
      <alignment horizontal="center" vertical="center" wrapText="1"/>
    </xf>
    <xf numFmtId="178" fontId="6" fillId="0"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5" fillId="0" borderId="6" xfId="49"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179" fontId="5" fillId="0" borderId="6"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178" fontId="12" fillId="0" borderId="1" xfId="49" applyNumberFormat="1" applyFont="1" applyFill="1" applyBorder="1" applyAlignment="1">
      <alignment horizontal="center" vertical="center" wrapText="1"/>
    </xf>
    <xf numFmtId="0" fontId="1" fillId="0" borderId="0" xfId="0" applyFont="1" applyFill="1" applyBorder="1" applyAlignment="1"/>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180" fontId="15" fillId="0" borderId="1" xfId="0" applyNumberFormat="1" applyFont="1" applyFill="1" applyBorder="1" applyAlignment="1">
      <alignment horizontal="right" vertical="center" shrinkToFit="1"/>
    </xf>
    <xf numFmtId="180" fontId="1" fillId="0" borderId="1" xfId="0" applyNumberFormat="1" applyFont="1" applyFill="1" applyBorder="1" applyAlignment="1">
      <alignment horizontal="righ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center"/>
    </xf>
    <xf numFmtId="0" fontId="1" fillId="0" borderId="4" xfId="0" applyFont="1" applyFill="1" applyBorder="1" applyAlignment="1">
      <alignment horizont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6" fillId="0" borderId="0" xfId="0" applyFont="1" applyFill="1" applyBorder="1" applyAlignment="1">
      <alignment horizontal="justify"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10" fontId="15"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 xfId="0" applyFont="1" applyFill="1" applyBorder="1" applyAlignment="1"/>
    <xf numFmtId="0" fontId="17" fillId="0" borderId="1" xfId="0" applyFont="1" applyFill="1" applyBorder="1" applyAlignment="1">
      <alignment horizontal="center" vertical="center"/>
    </xf>
    <xf numFmtId="0" fontId="18" fillId="0" borderId="0" xfId="0" applyFont="1" applyFill="1" applyBorder="1" applyAlignment="1">
      <alignment wrapText="1"/>
    </xf>
    <xf numFmtId="0" fontId="19" fillId="0" borderId="0" xfId="0" applyFont="1" applyFill="1" applyBorder="1" applyAlignment="1">
      <alignmen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0" xfId="49" applyFont="1" applyFill="1" applyBorder="1" applyAlignment="1">
      <alignment vertical="center" wrapText="1"/>
    </xf>
    <xf numFmtId="0" fontId="3" fillId="0" borderId="0" xfId="50" applyFont="1" applyFill="1" applyBorder="1" applyAlignment="1">
      <alignment vertical="center"/>
    </xf>
    <xf numFmtId="0" fontId="3" fillId="0" borderId="0" xfId="50" applyFont="1" applyFill="1" applyBorder="1" applyAlignment="1">
      <alignment vertical="center" wrapText="1"/>
    </xf>
    <xf numFmtId="0" fontId="20" fillId="0" borderId="0" xfId="0" applyFont="1" applyFill="1" applyBorder="1" applyAlignment="1">
      <alignment horizontal="center"/>
    </xf>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19" fillId="0" borderId="0" xfId="49" applyFont="1" applyFill="1" applyBorder="1" applyAlignment="1">
      <alignment horizontal="left" vertical="center" wrapText="1"/>
    </xf>
    <xf numFmtId="0" fontId="20"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9" fillId="0" borderId="0" xfId="0" applyFont="1" applyFill="1">
      <alignment vertical="center"/>
    </xf>
    <xf numFmtId="0" fontId="21" fillId="0" borderId="0" xfId="0" applyFont="1" applyFill="1" applyAlignment="1"/>
    <xf numFmtId="0" fontId="3" fillId="0" borderId="0" xfId="0" applyFont="1" applyFill="1" applyAlignment="1"/>
    <xf numFmtId="0" fontId="1" fillId="0" borderId="15" xfId="0" applyNumberFormat="1" applyFont="1" applyFill="1" applyBorder="1" applyAlignment="1">
      <alignment horizontal="center" vertical="center"/>
    </xf>
    <xf numFmtId="0" fontId="1" fillId="0" borderId="15" xfId="0" applyNumberFormat="1" applyFont="1" applyFill="1" applyBorder="1" applyAlignment="1">
      <alignment horizontal="left" vertical="center"/>
    </xf>
    <xf numFmtId="4"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left" vertical="center" wrapText="1"/>
    </xf>
    <xf numFmtId="0" fontId="22" fillId="0" borderId="0" xfId="0" applyFont="1" applyFill="1" applyAlignment="1"/>
    <xf numFmtId="0" fontId="21" fillId="0" borderId="0" xfId="0" applyFont="1" applyFill="1" applyAlignment="1">
      <alignment horizontal="center"/>
    </xf>
    <xf numFmtId="0" fontId="1" fillId="0" borderId="15" xfId="0" applyNumberFormat="1" applyFont="1" applyFill="1" applyBorder="1" applyAlignment="1">
      <alignment horizontal="center" vertical="center" wrapText="1"/>
    </xf>
    <xf numFmtId="0" fontId="15" fillId="0" borderId="15" xfId="0" applyNumberFormat="1" applyFont="1" applyFill="1" applyBorder="1" applyAlignment="1">
      <alignment horizontal="left" vertical="center" wrapText="1"/>
    </xf>
    <xf numFmtId="4" fontId="1" fillId="0" borderId="15" xfId="0" applyNumberFormat="1" applyFont="1" applyFill="1" applyBorder="1" applyAlignment="1">
      <alignment horizontal="right" vertical="center" wrapText="1"/>
    </xf>
    <xf numFmtId="0" fontId="23" fillId="0" borderId="0" xfId="0" applyFont="1" applyFill="1" applyAlignment="1">
      <alignment horizontal="center" vertical="center"/>
    </xf>
    <xf numFmtId="0" fontId="23" fillId="0" borderId="0" xfId="0" applyFont="1" applyFill="1" applyAlignment="1"/>
    <xf numFmtId="0" fontId="7" fillId="0" borderId="0" xfId="0" applyFont="1" applyFill="1" applyAlignment="1"/>
    <xf numFmtId="0" fontId="1" fillId="0" borderId="15" xfId="0" applyNumberFormat="1" applyFont="1" applyFill="1" applyBorder="1" applyAlignment="1">
      <alignment horizontal="right" vertical="center"/>
    </xf>
    <xf numFmtId="0" fontId="24" fillId="0" borderId="15" xfId="0" applyNumberFormat="1" applyFont="1" applyFill="1" applyBorder="1" applyAlignment="1">
      <alignment vertical="center"/>
    </xf>
    <xf numFmtId="0" fontId="5" fillId="0" borderId="1" xfId="49" applyFont="1" applyFill="1" applyBorder="1" applyAlignment="1" quotePrefix="1">
      <alignment horizontal="center" vertical="center" wrapText="1"/>
    </xf>
    <xf numFmtId="0" fontId="8" fillId="0" borderId="1" xfId="0" applyNumberFormat="1" applyFont="1" applyFill="1" applyBorder="1" applyAlignment="1" quotePrefix="1">
      <alignment horizontal="center" vertical="center" wrapText="1"/>
    </xf>
    <xf numFmtId="0" fontId="11"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workbookViewId="0">
      <selection activeCell="B4" sqref="B4"/>
    </sheetView>
  </sheetViews>
  <sheetFormatPr defaultColWidth="9" defaultRowHeight="13.5" outlineLevelCol="1"/>
  <cols>
    <col min="1" max="1" width="37.25" style="133" customWidth="1"/>
    <col min="2" max="2" width="60" style="133" customWidth="1"/>
    <col min="3" max="16384" width="9" style="133"/>
  </cols>
  <sheetData>
    <row r="1" ht="15" customHeight="1" spans="1:2">
      <c r="A1" s="149" t="s">
        <v>0</v>
      </c>
      <c r="B1" s="149" t="s">
        <v>1</v>
      </c>
    </row>
    <row r="2" ht="15" customHeight="1" spans="1:2">
      <c r="A2" s="149" t="s">
        <v>2</v>
      </c>
      <c r="B2" s="149" t="s">
        <v>3</v>
      </c>
    </row>
    <row r="3" ht="15" customHeight="1" spans="1:2">
      <c r="A3" s="149" t="s">
        <v>4</v>
      </c>
      <c r="B3" s="149" t="s">
        <v>5</v>
      </c>
    </row>
    <row r="4" ht="15" customHeight="1" spans="1:2">
      <c r="A4" s="149" t="s">
        <v>6</v>
      </c>
      <c r="B4" s="149" t="s">
        <v>7</v>
      </c>
    </row>
    <row r="5" ht="15" customHeight="1" spans="1:2">
      <c r="A5" s="149" t="s">
        <v>8</v>
      </c>
      <c r="B5" s="149" t="s">
        <v>9</v>
      </c>
    </row>
    <row r="6" ht="15" customHeight="1" spans="1:2">
      <c r="A6" s="149" t="s">
        <v>10</v>
      </c>
      <c r="B6" s="149" t="s">
        <v>11</v>
      </c>
    </row>
    <row r="7" ht="15" customHeight="1" spans="1:2">
      <c r="A7" s="149" t="s">
        <v>12</v>
      </c>
      <c r="B7" s="149" t="s">
        <v>13</v>
      </c>
    </row>
    <row r="8" ht="15" customHeight="1" spans="1:2">
      <c r="A8" s="149" t="s">
        <v>14</v>
      </c>
      <c r="B8" s="149"/>
    </row>
    <row r="9" ht="15" customHeight="1" spans="1:2">
      <c r="A9" s="149" t="s">
        <v>15</v>
      </c>
      <c r="B9" s="149" t="s">
        <v>16</v>
      </c>
    </row>
    <row r="10" ht="15" customHeight="1" spans="1:2">
      <c r="A10" s="149" t="s">
        <v>17</v>
      </c>
      <c r="B10" s="149" t="s">
        <v>18</v>
      </c>
    </row>
    <row r="11" ht="15" customHeight="1" spans="1:2">
      <c r="A11" s="149" t="s">
        <v>19</v>
      </c>
      <c r="B11" s="149" t="s">
        <v>20</v>
      </c>
    </row>
    <row r="12" ht="15" customHeight="1" spans="1:2">
      <c r="A12" s="149" t="s">
        <v>21</v>
      </c>
      <c r="B12" s="149"/>
    </row>
    <row r="13" ht="15" customHeight="1" spans="1:2">
      <c r="A13" s="149" t="s">
        <v>22</v>
      </c>
      <c r="B13" s="149" t="s">
        <v>23</v>
      </c>
    </row>
    <row r="14" ht="15" customHeight="1" spans="1:2">
      <c r="A14" s="149" t="s">
        <v>24</v>
      </c>
      <c r="B14" s="149" t="s">
        <v>25</v>
      </c>
    </row>
    <row r="15" ht="15" customHeight="1" spans="1:2">
      <c r="A15" s="149" t="s">
        <v>26</v>
      </c>
      <c r="B15" s="149" t="s">
        <v>27</v>
      </c>
    </row>
    <row r="16" ht="15" customHeight="1" spans="1:2">
      <c r="A16" s="149" t="s">
        <v>28</v>
      </c>
      <c r="B16" s="149" t="s">
        <v>29</v>
      </c>
    </row>
    <row r="17" ht="15" customHeight="1" spans="1:2">
      <c r="A17" s="149" t="s">
        <v>30</v>
      </c>
      <c r="B17" s="149" t="s">
        <v>31</v>
      </c>
    </row>
    <row r="18" ht="15" customHeight="1" spans="1:2">
      <c r="A18" s="149" t="s">
        <v>32</v>
      </c>
      <c r="B18" s="149" t="s">
        <v>33</v>
      </c>
    </row>
    <row r="19" ht="15" customHeight="1" spans="1:2">
      <c r="A19" s="149" t="s">
        <v>34</v>
      </c>
      <c r="B19" s="149" t="s">
        <v>35</v>
      </c>
    </row>
    <row r="20" ht="15" customHeight="1" spans="1:2">
      <c r="A20" s="149" t="s">
        <v>36</v>
      </c>
      <c r="B20" s="149" t="s">
        <v>37</v>
      </c>
    </row>
    <row r="21" ht="15" customHeight="1" spans="1:2">
      <c r="A21" s="149" t="s">
        <v>38</v>
      </c>
      <c r="B21" s="149" t="s">
        <v>39</v>
      </c>
    </row>
    <row r="22" ht="15" customHeight="1" spans="1:2">
      <c r="A22" s="149" t="s">
        <v>40</v>
      </c>
      <c r="B22" s="149" t="s">
        <v>41</v>
      </c>
    </row>
    <row r="23" ht="15" customHeight="1" spans="1:2">
      <c r="A23" s="149" t="s">
        <v>42</v>
      </c>
      <c r="B23" s="149" t="s">
        <v>43</v>
      </c>
    </row>
    <row r="24" ht="15" customHeight="1" spans="1:2">
      <c r="A24" s="149" t="s">
        <v>44</v>
      </c>
      <c r="B24" s="149" t="s">
        <v>20</v>
      </c>
    </row>
    <row r="25" ht="15" customHeight="1" spans="1:2">
      <c r="A25" s="149" t="s">
        <v>45</v>
      </c>
      <c r="B25" s="149" t="s">
        <v>46</v>
      </c>
    </row>
    <row r="26" ht="15" customHeight="1" spans="1:2">
      <c r="A26" s="149" t="s">
        <v>47</v>
      </c>
      <c r="B26" s="149" t="s">
        <v>48</v>
      </c>
    </row>
    <row r="27" ht="15" customHeight="1" spans="1:2">
      <c r="A27" s="149" t="s">
        <v>49</v>
      </c>
      <c r="B27" s="149" t="s">
        <v>50</v>
      </c>
    </row>
    <row r="28" ht="15" customHeight="1" spans="1:2">
      <c r="A28" s="149" t="s">
        <v>51</v>
      </c>
      <c r="B28" s="149" t="s">
        <v>52</v>
      </c>
    </row>
    <row r="29" ht="15" customHeight="1" spans="1:2">
      <c r="A29" s="149" t="s">
        <v>53</v>
      </c>
      <c r="B29" s="149" t="s">
        <v>54</v>
      </c>
    </row>
    <row r="30" ht="15" customHeight="1" spans="1:2">
      <c r="A30" s="149" t="s">
        <v>55</v>
      </c>
      <c r="B30" s="149"/>
    </row>
    <row r="31" ht="15" customHeight="1" spans="1:2">
      <c r="A31" s="149" t="s">
        <v>56</v>
      </c>
      <c r="B31" s="149" t="s">
        <v>27</v>
      </c>
    </row>
    <row r="32" ht="15" customHeight="1" spans="1:2">
      <c r="A32" s="149" t="s">
        <v>57</v>
      </c>
      <c r="B32" s="149" t="s">
        <v>58</v>
      </c>
    </row>
  </sheetData>
  <dataValidations count="1">
    <dataValidation type="list" allowBlank="1" sqref="B29 B31 B14:B16 B20:B23 B25:B27">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3.5"/>
  <cols>
    <col min="1" max="3" width="2.75" style="133" customWidth="1"/>
    <col min="4" max="4" width="32.75" style="133" customWidth="1"/>
    <col min="5" max="6" width="15" style="133" customWidth="1"/>
    <col min="7" max="11" width="14" style="133" customWidth="1"/>
    <col min="12" max="12" width="15" style="133" customWidth="1"/>
    <col min="13" max="16384" width="9" style="133"/>
  </cols>
  <sheetData>
    <row r="1" ht="27" spans="1:12">
      <c r="A1" s="145" t="s">
        <v>522</v>
      </c>
      <c r="B1" s="145"/>
      <c r="C1" s="145"/>
      <c r="D1" s="145"/>
      <c r="E1" s="145"/>
      <c r="F1" s="145"/>
      <c r="G1" s="145"/>
      <c r="H1" s="145"/>
      <c r="I1" s="145"/>
      <c r="J1" s="145"/>
      <c r="K1" s="145"/>
      <c r="L1" s="145"/>
    </row>
    <row r="2" ht="14.25" spans="12:12">
      <c r="L2" s="135" t="s">
        <v>523</v>
      </c>
    </row>
    <row r="3" ht="14.25" spans="1:12">
      <c r="A3" s="135" t="s">
        <v>61</v>
      </c>
      <c r="L3" s="135" t="s">
        <v>62</v>
      </c>
    </row>
    <row r="4" ht="19.5" customHeight="1" spans="1:12">
      <c r="A4" s="142" t="s">
        <v>65</v>
      </c>
      <c r="B4" s="142"/>
      <c r="C4" s="142"/>
      <c r="D4" s="142"/>
      <c r="E4" s="142" t="s">
        <v>293</v>
      </c>
      <c r="F4" s="142"/>
      <c r="G4" s="142"/>
      <c r="H4" s="142" t="s">
        <v>294</v>
      </c>
      <c r="I4" s="142" t="s">
        <v>295</v>
      </c>
      <c r="J4" s="142" t="s">
        <v>166</v>
      </c>
      <c r="K4" s="142"/>
      <c r="L4" s="142"/>
    </row>
    <row r="5" ht="19.5" customHeight="1" spans="1:12">
      <c r="A5" s="142" t="s">
        <v>181</v>
      </c>
      <c r="B5" s="142"/>
      <c r="C5" s="142"/>
      <c r="D5" s="142" t="s">
        <v>182</v>
      </c>
      <c r="E5" s="142" t="s">
        <v>188</v>
      </c>
      <c r="F5" s="142" t="s">
        <v>524</v>
      </c>
      <c r="G5" s="142" t="s">
        <v>525</v>
      </c>
      <c r="H5" s="142"/>
      <c r="I5" s="142"/>
      <c r="J5" s="142" t="s">
        <v>188</v>
      </c>
      <c r="K5" s="142" t="s">
        <v>524</v>
      </c>
      <c r="L5" s="136" t="s">
        <v>525</v>
      </c>
    </row>
    <row r="6" ht="19.5" customHeight="1" spans="1:12">
      <c r="A6" s="142"/>
      <c r="B6" s="142"/>
      <c r="C6" s="142"/>
      <c r="D6" s="142"/>
      <c r="E6" s="142"/>
      <c r="F6" s="142"/>
      <c r="G6" s="142"/>
      <c r="H6" s="142"/>
      <c r="I6" s="142"/>
      <c r="J6" s="142"/>
      <c r="K6" s="142"/>
      <c r="L6" s="136" t="s">
        <v>300</v>
      </c>
    </row>
    <row r="7" ht="19.5" customHeight="1" spans="1:12">
      <c r="A7" s="142"/>
      <c r="B7" s="142"/>
      <c r="C7" s="142"/>
      <c r="D7" s="142"/>
      <c r="E7" s="142"/>
      <c r="F7" s="142"/>
      <c r="G7" s="142"/>
      <c r="H7" s="142"/>
      <c r="I7" s="142"/>
      <c r="J7" s="142"/>
      <c r="K7" s="142"/>
      <c r="L7" s="136"/>
    </row>
    <row r="8" ht="19.5" customHeight="1" spans="1:12">
      <c r="A8" s="142" t="s">
        <v>185</v>
      </c>
      <c r="B8" s="142" t="s">
        <v>186</v>
      </c>
      <c r="C8" s="142" t="s">
        <v>187</v>
      </c>
      <c r="D8" s="142" t="s">
        <v>69</v>
      </c>
      <c r="E8" s="136" t="s">
        <v>70</v>
      </c>
      <c r="F8" s="136" t="s">
        <v>71</v>
      </c>
      <c r="G8" s="136" t="s">
        <v>79</v>
      </c>
      <c r="H8" s="136" t="s">
        <v>83</v>
      </c>
      <c r="I8" s="136" t="s">
        <v>87</v>
      </c>
      <c r="J8" s="136" t="s">
        <v>91</v>
      </c>
      <c r="K8" s="136" t="s">
        <v>95</v>
      </c>
      <c r="L8" s="136" t="s">
        <v>99</v>
      </c>
    </row>
    <row r="9" ht="19.5" customHeight="1" spans="1:12">
      <c r="A9" s="142"/>
      <c r="B9" s="142"/>
      <c r="C9" s="142"/>
      <c r="D9" s="142" t="s">
        <v>188</v>
      </c>
      <c r="E9" s="138"/>
      <c r="F9" s="138"/>
      <c r="G9" s="138"/>
      <c r="H9" s="138"/>
      <c r="I9" s="138"/>
      <c r="J9" s="138"/>
      <c r="K9" s="138"/>
      <c r="L9" s="138"/>
    </row>
    <row r="10" ht="19.5" customHeight="1" spans="1:12">
      <c r="A10" s="136" t="s">
        <v>520</v>
      </c>
      <c r="B10" s="136"/>
      <c r="C10" s="136"/>
      <c r="D10" s="137"/>
      <c r="E10" s="138"/>
      <c r="F10" s="138"/>
      <c r="G10" s="138"/>
      <c r="H10" s="138"/>
      <c r="I10" s="138"/>
      <c r="J10" s="138"/>
      <c r="K10" s="138"/>
      <c r="L10" s="138"/>
    </row>
    <row r="11" ht="19.5" customHeight="1" spans="1:12">
      <c r="A11" s="137" t="s">
        <v>521</v>
      </c>
      <c r="B11" s="137"/>
      <c r="C11" s="137"/>
      <c r="D11" s="137"/>
      <c r="E11" s="137"/>
      <c r="F11" s="137"/>
      <c r="G11" s="137"/>
      <c r="H11" s="137"/>
      <c r="I11" s="137"/>
      <c r="J11" s="137"/>
      <c r="K11" s="137"/>
      <c r="L11" s="137"/>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selection activeCell="A14" sqref="$A14:$XFD14"/>
    </sheetView>
  </sheetViews>
  <sheetFormatPr defaultColWidth="9" defaultRowHeight="13.5"/>
  <cols>
    <col min="1" max="1" width="39.25" style="133" customWidth="1"/>
    <col min="2" max="2" width="6.125" style="133" customWidth="1"/>
    <col min="3" max="4" width="15" style="133" customWidth="1"/>
    <col min="5" max="5" width="17.75" style="133" customWidth="1"/>
    <col min="6" max="16384" width="9" style="133"/>
  </cols>
  <sheetData>
    <row r="1" ht="25.5" spans="1:10">
      <c r="A1" s="141" t="s">
        <v>526</v>
      </c>
      <c r="B1" s="141"/>
      <c r="C1" s="141"/>
      <c r="D1" s="141"/>
      <c r="E1" s="141"/>
      <c r="F1" s="134"/>
      <c r="G1" s="134"/>
      <c r="H1" s="134"/>
      <c r="I1" s="134"/>
      <c r="J1" s="134"/>
    </row>
    <row r="2" ht="14.25" spans="5:5">
      <c r="E2" s="135" t="s">
        <v>527</v>
      </c>
    </row>
    <row r="3" ht="14.25" spans="1:5">
      <c r="A3" s="135" t="s">
        <v>61</v>
      </c>
      <c r="E3" s="135" t="s">
        <v>528</v>
      </c>
    </row>
    <row r="4" ht="15" customHeight="1" spans="1:5">
      <c r="A4" s="142" t="s">
        <v>529</v>
      </c>
      <c r="B4" s="142" t="s">
        <v>66</v>
      </c>
      <c r="C4" s="142" t="s">
        <v>530</v>
      </c>
      <c r="D4" s="142" t="s">
        <v>531</v>
      </c>
      <c r="E4" s="142" t="s">
        <v>532</v>
      </c>
    </row>
    <row r="5" ht="15" customHeight="1" spans="1:5">
      <c r="A5" s="142" t="s">
        <v>533</v>
      </c>
      <c r="B5" s="142"/>
      <c r="C5" s="142" t="s">
        <v>70</v>
      </c>
      <c r="D5" s="142" t="s">
        <v>71</v>
      </c>
      <c r="E5" s="142" t="s">
        <v>79</v>
      </c>
    </row>
    <row r="6" ht="15" customHeight="1" spans="1:5">
      <c r="A6" s="143" t="s">
        <v>534</v>
      </c>
      <c r="B6" s="142" t="s">
        <v>70</v>
      </c>
      <c r="C6" s="142" t="s">
        <v>535</v>
      </c>
      <c r="D6" s="142" t="s">
        <v>535</v>
      </c>
      <c r="E6" s="142" t="s">
        <v>535</v>
      </c>
    </row>
    <row r="7" ht="15" customHeight="1" spans="1:5">
      <c r="A7" s="139" t="s">
        <v>536</v>
      </c>
      <c r="B7" s="142" t="s">
        <v>71</v>
      </c>
      <c r="C7" s="144">
        <v>456000</v>
      </c>
      <c r="D7" s="144">
        <v>255164.69</v>
      </c>
      <c r="E7" s="144">
        <v>255164.69</v>
      </c>
    </row>
    <row r="8" ht="15" customHeight="1" spans="1:5">
      <c r="A8" s="139" t="s">
        <v>537</v>
      </c>
      <c r="B8" s="142" t="s">
        <v>79</v>
      </c>
      <c r="C8" s="144">
        <v>0</v>
      </c>
      <c r="D8" s="144"/>
      <c r="E8" s="144"/>
    </row>
    <row r="9" ht="15" customHeight="1" spans="1:5">
      <c r="A9" s="139" t="s">
        <v>538</v>
      </c>
      <c r="B9" s="142" t="s">
        <v>83</v>
      </c>
      <c r="C9" s="144">
        <v>268000</v>
      </c>
      <c r="D9" s="144">
        <v>251832.69</v>
      </c>
      <c r="E9" s="144">
        <v>251832.69</v>
      </c>
    </row>
    <row r="10" ht="15" customHeight="1" spans="1:5">
      <c r="A10" s="139" t="s">
        <v>539</v>
      </c>
      <c r="B10" s="142" t="s">
        <v>87</v>
      </c>
      <c r="C10" s="144"/>
      <c r="D10" s="144"/>
      <c r="E10" s="144"/>
    </row>
    <row r="11" ht="15" customHeight="1" spans="1:5">
      <c r="A11" s="139" t="s">
        <v>540</v>
      </c>
      <c r="B11" s="142" t="s">
        <v>91</v>
      </c>
      <c r="C11" s="144">
        <v>268000</v>
      </c>
      <c r="D11" s="144">
        <v>251832.69</v>
      </c>
      <c r="E11" s="144">
        <v>251832.69</v>
      </c>
    </row>
    <row r="12" ht="15" customHeight="1" spans="1:5">
      <c r="A12" s="139" t="s">
        <v>541</v>
      </c>
      <c r="B12" s="142" t="s">
        <v>95</v>
      </c>
      <c r="C12" s="144">
        <v>188000</v>
      </c>
      <c r="D12" s="144">
        <v>3332</v>
      </c>
      <c r="E12" s="144">
        <v>3332</v>
      </c>
    </row>
    <row r="13" ht="15" customHeight="1" spans="1:5">
      <c r="A13" s="139" t="s">
        <v>542</v>
      </c>
      <c r="B13" s="142" t="s">
        <v>99</v>
      </c>
      <c r="C13" s="142" t="s">
        <v>535</v>
      </c>
      <c r="D13" s="142" t="s">
        <v>535</v>
      </c>
      <c r="E13" s="144">
        <v>3332</v>
      </c>
    </row>
    <row r="14" ht="15" customHeight="1" spans="1:5">
      <c r="A14" s="139" t="s">
        <v>543</v>
      </c>
      <c r="B14" s="142" t="s">
        <v>102</v>
      </c>
      <c r="C14" s="142" t="s">
        <v>535</v>
      </c>
      <c r="D14" s="142" t="s">
        <v>535</v>
      </c>
      <c r="E14" s="144"/>
    </row>
    <row r="15" ht="15" customHeight="1" spans="1:5">
      <c r="A15" s="139" t="s">
        <v>544</v>
      </c>
      <c r="B15" s="142" t="s">
        <v>105</v>
      </c>
      <c r="C15" s="142" t="s">
        <v>535</v>
      </c>
      <c r="D15" s="142" t="s">
        <v>535</v>
      </c>
      <c r="E15" s="144"/>
    </row>
    <row r="16" ht="15" customHeight="1" spans="1:5">
      <c r="A16" s="139" t="s">
        <v>545</v>
      </c>
      <c r="B16" s="142" t="s">
        <v>108</v>
      </c>
      <c r="C16" s="142" t="s">
        <v>535</v>
      </c>
      <c r="D16" s="142" t="s">
        <v>535</v>
      </c>
      <c r="E16" s="142" t="s">
        <v>535</v>
      </c>
    </row>
    <row r="17" ht="15" customHeight="1" spans="1:5">
      <c r="A17" s="139" t="s">
        <v>546</v>
      </c>
      <c r="B17" s="142" t="s">
        <v>111</v>
      </c>
      <c r="C17" s="142" t="s">
        <v>535</v>
      </c>
      <c r="D17" s="142" t="s">
        <v>535</v>
      </c>
      <c r="E17" s="144"/>
    </row>
    <row r="18" ht="15" customHeight="1" spans="1:5">
      <c r="A18" s="139" t="s">
        <v>547</v>
      </c>
      <c r="B18" s="142" t="s">
        <v>114</v>
      </c>
      <c r="C18" s="142" t="s">
        <v>535</v>
      </c>
      <c r="D18" s="142" t="s">
        <v>535</v>
      </c>
      <c r="E18" s="144"/>
    </row>
    <row r="19" ht="15" customHeight="1" spans="1:5">
      <c r="A19" s="139" t="s">
        <v>548</v>
      </c>
      <c r="B19" s="142" t="s">
        <v>117</v>
      </c>
      <c r="C19" s="142" t="s">
        <v>535</v>
      </c>
      <c r="D19" s="142" t="s">
        <v>535</v>
      </c>
      <c r="E19" s="144"/>
    </row>
    <row r="20" ht="15" customHeight="1" spans="1:5">
      <c r="A20" s="139" t="s">
        <v>549</v>
      </c>
      <c r="B20" s="142" t="s">
        <v>120</v>
      </c>
      <c r="C20" s="142" t="s">
        <v>535</v>
      </c>
      <c r="D20" s="142" t="s">
        <v>535</v>
      </c>
      <c r="E20" s="144">
        <v>8</v>
      </c>
    </row>
    <row r="21" ht="15" customHeight="1" spans="1:5">
      <c r="A21" s="139" t="s">
        <v>550</v>
      </c>
      <c r="B21" s="142" t="s">
        <v>123</v>
      </c>
      <c r="C21" s="142" t="s">
        <v>535</v>
      </c>
      <c r="D21" s="142" t="s">
        <v>535</v>
      </c>
      <c r="E21" s="144">
        <v>12</v>
      </c>
    </row>
    <row r="22" ht="15" customHeight="1" spans="1:5">
      <c r="A22" s="139" t="s">
        <v>551</v>
      </c>
      <c r="B22" s="142" t="s">
        <v>126</v>
      </c>
      <c r="C22" s="142" t="s">
        <v>535</v>
      </c>
      <c r="D22" s="142" t="s">
        <v>535</v>
      </c>
      <c r="E22" s="144"/>
    </row>
    <row r="23" ht="15" customHeight="1" spans="1:5">
      <c r="A23" s="139" t="s">
        <v>552</v>
      </c>
      <c r="B23" s="142" t="s">
        <v>129</v>
      </c>
      <c r="C23" s="142" t="s">
        <v>535</v>
      </c>
      <c r="D23" s="142" t="s">
        <v>535</v>
      </c>
      <c r="E23" s="144">
        <v>38</v>
      </c>
    </row>
    <row r="24" ht="15" customHeight="1" spans="1:5">
      <c r="A24" s="139" t="s">
        <v>553</v>
      </c>
      <c r="B24" s="142" t="s">
        <v>132</v>
      </c>
      <c r="C24" s="142" t="s">
        <v>535</v>
      </c>
      <c r="D24" s="142" t="s">
        <v>535</v>
      </c>
      <c r="E24" s="144"/>
    </row>
    <row r="25" ht="15" customHeight="1" spans="1:5">
      <c r="A25" s="139" t="s">
        <v>554</v>
      </c>
      <c r="B25" s="142" t="s">
        <v>135</v>
      </c>
      <c r="C25" s="142" t="s">
        <v>535</v>
      </c>
      <c r="D25" s="142" t="s">
        <v>535</v>
      </c>
      <c r="E25" s="144"/>
    </row>
    <row r="26" ht="15" customHeight="1" spans="1:5">
      <c r="A26" s="139" t="s">
        <v>555</v>
      </c>
      <c r="B26" s="142" t="s">
        <v>138</v>
      </c>
      <c r="C26" s="142" t="s">
        <v>535</v>
      </c>
      <c r="D26" s="142" t="s">
        <v>535</v>
      </c>
      <c r="E26" s="144"/>
    </row>
    <row r="27" ht="15" customHeight="1" spans="1:5">
      <c r="A27" s="143" t="s">
        <v>556</v>
      </c>
      <c r="B27" s="142" t="s">
        <v>141</v>
      </c>
      <c r="C27" s="142" t="s">
        <v>535</v>
      </c>
      <c r="D27" s="142" t="s">
        <v>535</v>
      </c>
      <c r="E27" s="144">
        <v>790577.23</v>
      </c>
    </row>
    <row r="28" ht="15" customHeight="1" spans="1:5">
      <c r="A28" s="139" t="s">
        <v>557</v>
      </c>
      <c r="B28" s="142" t="s">
        <v>144</v>
      </c>
      <c r="C28" s="142" t="s">
        <v>535</v>
      </c>
      <c r="D28" s="142" t="s">
        <v>535</v>
      </c>
      <c r="E28" s="144">
        <v>790577.23</v>
      </c>
    </row>
    <row r="29" ht="15" customHeight="1" spans="1:5">
      <c r="A29" s="139" t="s">
        <v>558</v>
      </c>
      <c r="B29" s="142" t="s">
        <v>147</v>
      </c>
      <c r="C29" s="142" t="s">
        <v>535</v>
      </c>
      <c r="D29" s="142" t="s">
        <v>535</v>
      </c>
      <c r="E29" s="144"/>
    </row>
    <row r="30" ht="41.25" customHeight="1" spans="1:5">
      <c r="A30" s="139" t="s">
        <v>559</v>
      </c>
      <c r="B30" s="139"/>
      <c r="C30" s="139"/>
      <c r="D30" s="139"/>
      <c r="E30" s="139"/>
    </row>
    <row r="31" ht="21" customHeight="1" spans="1:5">
      <c r="A31" s="139" t="s">
        <v>560</v>
      </c>
      <c r="B31" s="139"/>
      <c r="C31" s="139"/>
      <c r="D31" s="139"/>
      <c r="E31" s="139"/>
    </row>
    <row r="33" spans="2:2">
      <c r="B33" s="140" t="s">
        <v>561</v>
      </c>
    </row>
  </sheetData>
  <mergeCells count="4">
    <mergeCell ref="A1:E1"/>
    <mergeCell ref="A30:E30"/>
    <mergeCell ref="A31:E31"/>
    <mergeCell ref="B4:B5"/>
  </mergeCells>
  <pageMargins left="0.7" right="0.7" top="0.75" bottom="0.75" header="0.3" footer="0.3"/>
  <pageSetup paperSize="9" scale="9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3" sqref="$A13:$XFD13"/>
    </sheetView>
  </sheetViews>
  <sheetFormatPr defaultColWidth="9" defaultRowHeight="13.5" outlineLevelCol="4"/>
  <cols>
    <col min="1" max="1" width="38.25" style="133" customWidth="1"/>
    <col min="2" max="2" width="11" style="133" customWidth="1"/>
    <col min="3" max="3" width="16.5" style="133" customWidth="1"/>
    <col min="4" max="4" width="16.25" style="133" customWidth="1"/>
    <col min="5" max="5" width="21.875" style="133" customWidth="1"/>
    <col min="6" max="16384" width="9" style="133"/>
  </cols>
  <sheetData>
    <row r="1" ht="25.5" spans="2:2">
      <c r="B1" s="134" t="s">
        <v>562</v>
      </c>
    </row>
    <row r="2" ht="14.25" spans="5:5">
      <c r="E2" s="135" t="s">
        <v>563</v>
      </c>
    </row>
    <row r="3" ht="19.15" customHeight="1" spans="1:5">
      <c r="A3" s="135" t="s">
        <v>61</v>
      </c>
      <c r="E3" s="135" t="s">
        <v>62</v>
      </c>
    </row>
    <row r="4" ht="15" customHeight="1" spans="1:5">
      <c r="A4" s="136" t="s">
        <v>529</v>
      </c>
      <c r="B4" s="136" t="s">
        <v>66</v>
      </c>
      <c r="C4" s="136" t="s">
        <v>530</v>
      </c>
      <c r="D4" s="136" t="s">
        <v>531</v>
      </c>
      <c r="E4" s="136" t="s">
        <v>532</v>
      </c>
    </row>
    <row r="5" ht="15" customHeight="1" spans="1:5">
      <c r="A5" s="137" t="s">
        <v>533</v>
      </c>
      <c r="B5" s="136"/>
      <c r="C5" s="136" t="s">
        <v>70</v>
      </c>
      <c r="D5" s="136" t="s">
        <v>71</v>
      </c>
      <c r="E5" s="136" t="s">
        <v>79</v>
      </c>
    </row>
    <row r="6" ht="15" customHeight="1" spans="1:5">
      <c r="A6" s="137" t="s">
        <v>564</v>
      </c>
      <c r="B6" s="136" t="s">
        <v>70</v>
      </c>
      <c r="C6" s="136" t="s">
        <v>535</v>
      </c>
      <c r="D6" s="136" t="s">
        <v>535</v>
      </c>
      <c r="E6" s="136" t="s">
        <v>535</v>
      </c>
    </row>
    <row r="7" ht="15" customHeight="1" spans="1:5">
      <c r="A7" s="137" t="s">
        <v>536</v>
      </c>
      <c r="B7" s="136" t="s">
        <v>71</v>
      </c>
      <c r="C7" s="138">
        <v>456000</v>
      </c>
      <c r="D7" s="138">
        <v>255164.69</v>
      </c>
      <c r="E7" s="138">
        <v>255164.69</v>
      </c>
    </row>
    <row r="8" ht="15" customHeight="1" spans="1:5">
      <c r="A8" s="137" t="s">
        <v>537</v>
      </c>
      <c r="B8" s="136" t="s">
        <v>79</v>
      </c>
      <c r="C8" s="138"/>
      <c r="D8" s="138"/>
      <c r="E8" s="138">
        <v>0</v>
      </c>
    </row>
    <row r="9" ht="15" customHeight="1" spans="1:5">
      <c r="A9" s="137" t="s">
        <v>538</v>
      </c>
      <c r="B9" s="136" t="s">
        <v>83</v>
      </c>
      <c r="C9" s="138">
        <v>268000</v>
      </c>
      <c r="D9" s="138">
        <v>251832.69</v>
      </c>
      <c r="E9" s="138">
        <v>251832.69</v>
      </c>
    </row>
    <row r="10" ht="15" customHeight="1" spans="1:5">
      <c r="A10" s="137" t="s">
        <v>539</v>
      </c>
      <c r="B10" s="136" t="s">
        <v>87</v>
      </c>
      <c r="C10" s="138"/>
      <c r="D10" s="138"/>
      <c r="E10" s="138">
        <v>0</v>
      </c>
    </row>
    <row r="11" ht="15" customHeight="1" spans="1:5">
      <c r="A11" s="137" t="s">
        <v>540</v>
      </c>
      <c r="B11" s="136" t="s">
        <v>91</v>
      </c>
      <c r="C11" s="138">
        <v>268000</v>
      </c>
      <c r="D11" s="138">
        <v>251832.69</v>
      </c>
      <c r="E11" s="138">
        <v>251832.69</v>
      </c>
    </row>
    <row r="12" ht="15" customHeight="1" spans="1:5">
      <c r="A12" s="137" t="s">
        <v>541</v>
      </c>
      <c r="B12" s="136" t="s">
        <v>95</v>
      </c>
      <c r="C12" s="138">
        <v>188000</v>
      </c>
      <c r="D12" s="138">
        <v>3332</v>
      </c>
      <c r="E12" s="138">
        <v>3332</v>
      </c>
    </row>
    <row r="13" ht="15" customHeight="1" spans="1:5">
      <c r="A13" s="137" t="s">
        <v>542</v>
      </c>
      <c r="B13" s="136" t="s">
        <v>99</v>
      </c>
      <c r="C13" s="136" t="s">
        <v>535</v>
      </c>
      <c r="D13" s="136" t="s">
        <v>535</v>
      </c>
      <c r="E13" s="138">
        <v>3332</v>
      </c>
    </row>
    <row r="14" ht="15" customHeight="1" spans="1:5">
      <c r="A14" s="137" t="s">
        <v>543</v>
      </c>
      <c r="B14" s="136" t="s">
        <v>102</v>
      </c>
      <c r="C14" s="136" t="s">
        <v>535</v>
      </c>
      <c r="D14" s="136" t="s">
        <v>535</v>
      </c>
      <c r="E14" s="138"/>
    </row>
    <row r="15" ht="15" customHeight="1" spans="1:5">
      <c r="A15" s="137" t="s">
        <v>544</v>
      </c>
      <c r="B15" s="136" t="s">
        <v>105</v>
      </c>
      <c r="C15" s="136" t="s">
        <v>535</v>
      </c>
      <c r="D15" s="136" t="s">
        <v>535</v>
      </c>
      <c r="E15" s="138"/>
    </row>
    <row r="16" ht="48" customHeight="1" spans="1:5">
      <c r="A16" s="139" t="s">
        <v>565</v>
      </c>
      <c r="B16" s="139"/>
      <c r="C16" s="139"/>
      <c r="D16" s="139"/>
      <c r="E16" s="139"/>
    </row>
    <row r="18" spans="2:2">
      <c r="B18" s="140" t="s">
        <v>561</v>
      </c>
    </row>
  </sheetData>
  <mergeCells count="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pane xSplit="2" ySplit="7" topLeftCell="C8" activePane="bottomRight" state="frozen"/>
      <selection/>
      <selection pane="topRight"/>
      <selection pane="bottomLeft"/>
      <selection pane="bottomRight" activeCell="G12" sqref="G12"/>
    </sheetView>
  </sheetViews>
  <sheetFormatPr defaultColWidth="8.125" defaultRowHeight="14.25"/>
  <cols>
    <col min="1" max="1" width="5.625" style="100" customWidth="1"/>
    <col min="2" max="2" width="4.625" style="100" customWidth="1"/>
    <col min="3" max="3" width="15.25" style="100" customWidth="1"/>
    <col min="4" max="4" width="15.5" style="100" customWidth="1"/>
    <col min="5" max="5" width="17.25" style="100" customWidth="1"/>
    <col min="6" max="6" width="14.125" style="100" customWidth="1"/>
    <col min="7" max="7" width="14.75" style="100" customWidth="1"/>
    <col min="8" max="8" width="7.875" style="100" customWidth="1"/>
    <col min="9" max="9" width="6.5" style="100" customWidth="1"/>
    <col min="10" max="10" width="15.875" style="101" customWidth="1"/>
    <col min="11" max="11" width="12.375" style="100" customWidth="1"/>
    <col min="12" max="12" width="7.375" style="100" customWidth="1"/>
    <col min="13" max="13" width="5.125" style="100" customWidth="1"/>
    <col min="14" max="14" width="14.625" style="100" customWidth="1"/>
    <col min="15" max="15" width="12.75" style="100" customWidth="1"/>
    <col min="16" max="16" width="7.875" style="100" customWidth="1"/>
    <col min="17" max="17" width="14.75" style="100" customWidth="1"/>
    <col min="18" max="18" width="6.5" style="100" customWidth="1"/>
    <col min="19" max="19" width="5.75" style="100" customWidth="1"/>
    <col min="20" max="20" width="5.875" style="100" customWidth="1"/>
    <col min="21" max="21" width="4.125" style="100" customWidth="1"/>
    <col min="22" max="16384" width="8.125" style="100"/>
  </cols>
  <sheetData>
    <row r="1" s="5" customFormat="1" ht="36" customHeight="1" spans="1:21">
      <c r="A1" s="102" t="s">
        <v>566</v>
      </c>
      <c r="B1" s="102"/>
      <c r="C1" s="102"/>
      <c r="D1" s="102"/>
      <c r="E1" s="102"/>
      <c r="F1" s="102"/>
      <c r="G1" s="102"/>
      <c r="H1" s="102"/>
      <c r="I1" s="102"/>
      <c r="J1" s="102"/>
      <c r="K1" s="102"/>
      <c r="L1" s="120"/>
      <c r="M1" s="120"/>
      <c r="N1" s="102"/>
      <c r="O1" s="102"/>
      <c r="P1" s="102"/>
      <c r="Q1" s="102"/>
      <c r="R1" s="102"/>
      <c r="S1" s="102"/>
      <c r="T1" s="102"/>
      <c r="U1" s="102"/>
    </row>
    <row r="2" s="5" customFormat="1" ht="18" customHeight="1" spans="1:21">
      <c r="A2" s="2"/>
      <c r="B2" s="2"/>
      <c r="C2" s="2"/>
      <c r="D2" s="2"/>
      <c r="E2" s="2"/>
      <c r="F2" s="2"/>
      <c r="G2" s="2"/>
      <c r="H2" s="2"/>
      <c r="I2" s="2"/>
      <c r="J2" s="2"/>
      <c r="K2" s="2"/>
      <c r="L2" s="121"/>
      <c r="M2" s="121"/>
      <c r="U2" s="127" t="s">
        <v>567</v>
      </c>
    </row>
    <row r="3" s="5" customFormat="1" ht="18" customHeight="1" spans="1:21">
      <c r="A3" s="103" t="s">
        <v>61</v>
      </c>
      <c r="B3" s="2"/>
      <c r="C3" s="2"/>
      <c r="D3" s="2"/>
      <c r="E3" s="104"/>
      <c r="F3" s="104"/>
      <c r="G3" s="2"/>
      <c r="H3" s="2"/>
      <c r="I3" s="2"/>
      <c r="J3" s="2"/>
      <c r="K3" s="2"/>
      <c r="L3" s="121"/>
      <c r="M3" s="121"/>
      <c r="U3" s="127" t="s">
        <v>62</v>
      </c>
    </row>
    <row r="4" s="5" customFormat="1" ht="24" customHeight="1" spans="1:21">
      <c r="A4" s="105" t="s">
        <v>65</v>
      </c>
      <c r="B4" s="105" t="s">
        <v>66</v>
      </c>
      <c r="C4" s="106" t="s">
        <v>568</v>
      </c>
      <c r="D4" s="105" t="s">
        <v>569</v>
      </c>
      <c r="E4" s="105" t="s">
        <v>570</v>
      </c>
      <c r="F4" s="107" t="s">
        <v>571</v>
      </c>
      <c r="G4" s="108"/>
      <c r="H4" s="108"/>
      <c r="I4" s="108"/>
      <c r="J4" s="108"/>
      <c r="K4" s="108"/>
      <c r="L4" s="108"/>
      <c r="M4" s="108"/>
      <c r="N4" s="108"/>
      <c r="O4" s="122"/>
      <c r="P4" s="55" t="s">
        <v>572</v>
      </c>
      <c r="Q4" s="105" t="s">
        <v>573</v>
      </c>
      <c r="R4" s="106" t="s">
        <v>574</v>
      </c>
      <c r="S4" s="128"/>
      <c r="T4" s="129" t="s">
        <v>575</v>
      </c>
      <c r="U4" s="128"/>
    </row>
    <row r="5" s="5" customFormat="1" ht="49.9" customHeight="1" spans="1:21">
      <c r="A5" s="105"/>
      <c r="B5" s="105"/>
      <c r="C5" s="109"/>
      <c r="D5" s="105"/>
      <c r="E5" s="105"/>
      <c r="F5" s="110" t="s">
        <v>183</v>
      </c>
      <c r="G5" s="110"/>
      <c r="H5" s="107" t="s">
        <v>576</v>
      </c>
      <c r="I5" s="122"/>
      <c r="J5" s="107" t="s">
        <v>577</v>
      </c>
      <c r="K5" s="122"/>
      <c r="L5" s="123" t="s">
        <v>578</v>
      </c>
      <c r="M5" s="124"/>
      <c r="N5" s="125" t="s">
        <v>579</v>
      </c>
      <c r="O5" s="126"/>
      <c r="P5" s="55"/>
      <c r="Q5" s="105"/>
      <c r="R5" s="111"/>
      <c r="S5" s="130"/>
      <c r="T5" s="131"/>
      <c r="U5" s="130"/>
    </row>
    <row r="6" s="5" customFormat="1" ht="52.9" customHeight="1" spans="1:21">
      <c r="A6" s="105"/>
      <c r="B6" s="105"/>
      <c r="C6" s="111"/>
      <c r="D6" s="105"/>
      <c r="E6" s="105"/>
      <c r="F6" s="110" t="s">
        <v>580</v>
      </c>
      <c r="G6" s="112" t="s">
        <v>581</v>
      </c>
      <c r="H6" s="110" t="s">
        <v>580</v>
      </c>
      <c r="I6" s="112" t="s">
        <v>581</v>
      </c>
      <c r="J6" s="110" t="s">
        <v>580</v>
      </c>
      <c r="K6" s="112" t="s">
        <v>581</v>
      </c>
      <c r="L6" s="110" t="s">
        <v>580</v>
      </c>
      <c r="M6" s="112" t="s">
        <v>581</v>
      </c>
      <c r="N6" s="110" t="s">
        <v>580</v>
      </c>
      <c r="O6" s="112" t="s">
        <v>581</v>
      </c>
      <c r="P6" s="55"/>
      <c r="Q6" s="105"/>
      <c r="R6" s="110" t="s">
        <v>580</v>
      </c>
      <c r="S6" s="132" t="s">
        <v>581</v>
      </c>
      <c r="T6" s="110" t="s">
        <v>580</v>
      </c>
      <c r="U6" s="112" t="s">
        <v>581</v>
      </c>
    </row>
    <row r="7" s="5" customFormat="1" ht="36" customHeight="1" spans="1:21">
      <c r="A7" s="105" t="s">
        <v>69</v>
      </c>
      <c r="B7" s="105"/>
      <c r="C7" s="105" t="s">
        <v>582</v>
      </c>
      <c r="D7" s="112" t="s">
        <v>583</v>
      </c>
      <c r="E7" s="113">
        <v>3</v>
      </c>
      <c r="F7" s="113" t="s">
        <v>584</v>
      </c>
      <c r="G7" s="114" t="s">
        <v>585</v>
      </c>
      <c r="H7" s="113">
        <v>6</v>
      </c>
      <c r="I7" s="113">
        <v>7</v>
      </c>
      <c r="J7" s="113">
        <v>8</v>
      </c>
      <c r="K7" s="113">
        <v>9</v>
      </c>
      <c r="L7" s="113">
        <v>10</v>
      </c>
      <c r="M7" s="113">
        <v>11</v>
      </c>
      <c r="N7" s="113">
        <v>12</v>
      </c>
      <c r="O7" s="113">
        <v>13</v>
      </c>
      <c r="P7" s="113">
        <v>14</v>
      </c>
      <c r="Q7" s="113">
        <v>15</v>
      </c>
      <c r="R7" s="113">
        <v>16</v>
      </c>
      <c r="S7" s="113">
        <v>17</v>
      </c>
      <c r="T7" s="113">
        <v>18</v>
      </c>
      <c r="U7" s="113">
        <v>19</v>
      </c>
    </row>
    <row r="8" s="5" customFormat="1" ht="69" customHeight="1" spans="1:21">
      <c r="A8" s="115" t="s">
        <v>188</v>
      </c>
      <c r="B8" s="116">
        <v>1</v>
      </c>
      <c r="C8" s="117">
        <f>SUM(E8,G8,P8,Q8,S8,U8)</f>
        <v>24053125.4</v>
      </c>
      <c r="D8" s="117">
        <f>SUM(E8,F8,P8,Q8,R8,T8)</f>
        <v>29873292.37</v>
      </c>
      <c r="E8" s="117">
        <v>10292029.56</v>
      </c>
      <c r="F8" s="117">
        <f>SUM(H8,J8,L8,N8)</f>
        <v>6881552.98</v>
      </c>
      <c r="G8" s="117">
        <f>SUM(I8,K8,M8,O8)</f>
        <v>1061386.01</v>
      </c>
      <c r="H8" s="117"/>
      <c r="I8" s="117"/>
      <c r="J8" s="117">
        <v>2473545.81</v>
      </c>
      <c r="K8" s="117">
        <v>129827.15</v>
      </c>
      <c r="L8" s="117"/>
      <c r="M8" s="117"/>
      <c r="N8" s="117">
        <v>4408007.17</v>
      </c>
      <c r="O8" s="117">
        <v>931558.86</v>
      </c>
      <c r="P8" s="117"/>
      <c r="Q8" s="117">
        <v>12699709.83</v>
      </c>
      <c r="R8" s="117"/>
      <c r="S8" s="117"/>
      <c r="T8" s="117"/>
      <c r="U8" s="117"/>
    </row>
    <row r="9" s="5" customFormat="1" ht="40.9" customHeight="1" spans="1:21">
      <c r="A9" s="118" t="s">
        <v>586</v>
      </c>
      <c r="B9" s="118"/>
      <c r="C9" s="118"/>
      <c r="D9" s="118"/>
      <c r="E9" s="118"/>
      <c r="F9" s="118"/>
      <c r="G9" s="118"/>
      <c r="H9" s="118"/>
      <c r="I9" s="118"/>
      <c r="J9" s="118"/>
      <c r="K9" s="118"/>
      <c r="L9" s="118"/>
      <c r="M9" s="118"/>
      <c r="N9" s="118"/>
      <c r="O9" s="118"/>
      <c r="P9" s="118"/>
      <c r="Q9" s="118"/>
      <c r="R9" s="118"/>
      <c r="S9" s="118"/>
      <c r="T9" s="118"/>
      <c r="U9" s="118"/>
    </row>
    <row r="10" ht="26.25" customHeight="1" spans="1:10">
      <c r="A10" s="119"/>
      <c r="B10" s="119"/>
      <c r="C10" s="119"/>
      <c r="D10" s="119"/>
      <c r="E10" s="119"/>
      <c r="F10" s="119"/>
      <c r="G10" s="119"/>
      <c r="H10" s="119"/>
      <c r="I10" s="119"/>
      <c r="J10" s="119"/>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xSplit="1" ySplit="3" topLeftCell="B7" activePane="bottomRight" state="frozen"/>
      <selection/>
      <selection pane="topRight"/>
      <selection pane="bottomLeft"/>
      <selection pane="bottomRight" activeCell="F4" sqref="F4"/>
    </sheetView>
  </sheetViews>
  <sheetFormatPr defaultColWidth="9" defaultRowHeight="13.5"/>
  <cols>
    <col min="1" max="1" width="13.5" style="50" customWidth="1"/>
    <col min="2" max="2" width="17.375" style="50" customWidth="1"/>
    <col min="3" max="3" width="12.875" style="50" customWidth="1"/>
    <col min="4" max="4" width="82" style="50" customWidth="1"/>
    <col min="5" max="16384" width="9" style="50"/>
  </cols>
  <sheetData>
    <row r="1" ht="30" customHeight="1" spans="1:1">
      <c r="A1" s="50" t="s">
        <v>587</v>
      </c>
    </row>
    <row r="2" ht="29.65" customHeight="1" spans="1:4">
      <c r="A2" s="51" t="s">
        <v>588</v>
      </c>
      <c r="B2" s="51"/>
      <c r="C2" s="51"/>
      <c r="D2" s="51"/>
    </row>
    <row r="3" s="88" customFormat="1" ht="31.9" customHeight="1" spans="1:5">
      <c r="A3" s="5" t="s">
        <v>61</v>
      </c>
      <c r="E3" s="5"/>
    </row>
    <row r="4" ht="291" customHeight="1" spans="1:4">
      <c r="A4" s="89" t="s">
        <v>589</v>
      </c>
      <c r="B4" s="90" t="s">
        <v>590</v>
      </c>
      <c r="C4" s="91"/>
      <c r="D4" s="25" t="s">
        <v>591</v>
      </c>
    </row>
    <row r="5" ht="192" customHeight="1" spans="1:4">
      <c r="A5" s="92"/>
      <c r="B5" s="90" t="s">
        <v>592</v>
      </c>
      <c r="C5" s="91"/>
      <c r="D5" s="25" t="s">
        <v>593</v>
      </c>
    </row>
    <row r="6" ht="157.15" customHeight="1" spans="1:4">
      <c r="A6" s="92"/>
      <c r="B6" s="90" t="s">
        <v>594</v>
      </c>
      <c r="C6" s="91"/>
      <c r="D6" s="25" t="s">
        <v>595</v>
      </c>
    </row>
    <row r="7" ht="51" customHeight="1" spans="1:4">
      <c r="A7" s="92"/>
      <c r="B7" s="90" t="s">
        <v>596</v>
      </c>
      <c r="C7" s="91"/>
      <c r="D7" s="25" t="s">
        <v>597</v>
      </c>
    </row>
    <row r="8" ht="150" customHeight="1" spans="1:4">
      <c r="A8" s="93"/>
      <c r="B8" s="90" t="s">
        <v>598</v>
      </c>
      <c r="C8" s="91"/>
      <c r="D8" s="25" t="s">
        <v>599</v>
      </c>
    </row>
    <row r="9" ht="34.15" customHeight="1" spans="1:4">
      <c r="A9" s="89" t="s">
        <v>600</v>
      </c>
      <c r="B9" s="90" t="s">
        <v>601</v>
      </c>
      <c r="C9" s="91"/>
      <c r="D9" s="25" t="s">
        <v>602</v>
      </c>
    </row>
    <row r="10" ht="34.15" customHeight="1" spans="1:4">
      <c r="A10" s="92"/>
      <c r="B10" s="89" t="s">
        <v>603</v>
      </c>
      <c r="C10" s="94" t="s">
        <v>604</v>
      </c>
      <c r="D10" s="25" t="s">
        <v>605</v>
      </c>
    </row>
    <row r="11" ht="45" customHeight="1" spans="1:4">
      <c r="A11" s="93"/>
      <c r="B11" s="93"/>
      <c r="C11" s="94" t="s">
        <v>606</v>
      </c>
      <c r="D11" s="25" t="s">
        <v>605</v>
      </c>
    </row>
    <row r="12" ht="60" customHeight="1" spans="1:4">
      <c r="A12" s="90" t="s">
        <v>607</v>
      </c>
      <c r="B12" s="95"/>
      <c r="C12" s="91"/>
      <c r="D12" s="25" t="s">
        <v>608</v>
      </c>
    </row>
    <row r="13" ht="60" customHeight="1" spans="1:4">
      <c r="A13" s="90" t="s">
        <v>609</v>
      </c>
      <c r="B13" s="95"/>
      <c r="C13" s="91"/>
      <c r="D13" s="25" t="s">
        <v>520</v>
      </c>
    </row>
    <row r="14" ht="60" customHeight="1" spans="1:4">
      <c r="A14" s="90" t="s">
        <v>610</v>
      </c>
      <c r="B14" s="95"/>
      <c r="C14" s="91"/>
      <c r="D14" s="25" t="s">
        <v>520</v>
      </c>
    </row>
    <row r="15" ht="60" customHeight="1" spans="1:4">
      <c r="A15" s="69" t="s">
        <v>611</v>
      </c>
      <c r="B15" s="96"/>
      <c r="C15" s="70"/>
      <c r="D15" s="97" t="s">
        <v>520</v>
      </c>
    </row>
    <row r="16" ht="60" customHeight="1" spans="1:4">
      <c r="A16" s="69" t="s">
        <v>612</v>
      </c>
      <c r="B16" s="96"/>
      <c r="C16" s="70"/>
      <c r="D16" s="97" t="s">
        <v>520</v>
      </c>
    </row>
    <row r="18" ht="28.15" customHeight="1" spans="1:4">
      <c r="A18" s="98" t="s">
        <v>613</v>
      </c>
      <c r="B18" s="98"/>
      <c r="C18" s="98"/>
      <c r="D18" s="98"/>
    </row>
    <row r="19" spans="5:10">
      <c r="E19" s="99"/>
      <c r="F19" s="99"/>
      <c r="G19" s="99"/>
      <c r="H19" s="99"/>
      <c r="I19" s="99"/>
      <c r="J19" s="99"/>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5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
  <sheetViews>
    <sheetView showGridLines="0" tabSelected="1" workbookViewId="0">
      <pane xSplit="2" ySplit="4" topLeftCell="C5" activePane="bottomRight" state="frozen"/>
      <selection/>
      <selection pane="topRight"/>
      <selection pane="bottomLeft"/>
      <selection pane="bottomRight" activeCell="C13" sqref="C13:P14"/>
    </sheetView>
  </sheetViews>
  <sheetFormatPr defaultColWidth="9" defaultRowHeight="13.5"/>
  <cols>
    <col min="1" max="1" width="15" style="50" customWidth="1"/>
    <col min="2" max="2" width="5.5" style="50" hidden="1" customWidth="1"/>
    <col min="3" max="3" width="14.25" style="50" customWidth="1"/>
    <col min="4" max="4" width="6.125" style="50" customWidth="1"/>
    <col min="5" max="5" width="14" style="50" customWidth="1"/>
    <col min="6" max="6" width="15.25" style="50" customWidth="1"/>
    <col min="7" max="7" width="10.375" style="50" customWidth="1"/>
    <col min="8" max="8" width="5.875" style="50" customWidth="1"/>
    <col min="9" max="9" width="9.5" style="50" customWidth="1"/>
    <col min="10" max="10" width="6.625" style="50" customWidth="1"/>
    <col min="11" max="11" width="10.125" style="50" customWidth="1"/>
    <col min="12" max="12" width="10.875" style="50" customWidth="1"/>
    <col min="13" max="13" width="6" style="50" customWidth="1"/>
    <col min="14" max="14" width="9.75" style="50" customWidth="1"/>
    <col min="15" max="15" width="7.875" style="50" customWidth="1"/>
    <col min="16" max="16" width="5" style="50" customWidth="1"/>
    <col min="17" max="16384" width="9" style="50"/>
  </cols>
  <sheetData>
    <row r="1" ht="28.15" customHeight="1" spans="1:1">
      <c r="A1" s="50" t="s">
        <v>614</v>
      </c>
    </row>
    <row r="2" ht="33.75" customHeight="1" spans="1:16">
      <c r="A2" s="51" t="s">
        <v>615</v>
      </c>
      <c r="B2" s="51"/>
      <c r="C2" s="51"/>
      <c r="D2" s="51"/>
      <c r="E2" s="51"/>
      <c r="F2" s="51"/>
      <c r="G2" s="51"/>
      <c r="H2" s="51"/>
      <c r="I2" s="51"/>
      <c r="J2" s="51"/>
      <c r="K2" s="51"/>
      <c r="L2" s="51"/>
      <c r="M2" s="51"/>
      <c r="N2" s="51"/>
      <c r="O2" s="51"/>
      <c r="P2" s="51"/>
    </row>
    <row r="3" ht="25.9" customHeight="1" spans="1:17">
      <c r="A3" s="52" t="s">
        <v>616</v>
      </c>
      <c r="B3" s="52"/>
      <c r="C3" s="52"/>
      <c r="D3" s="52"/>
      <c r="E3" s="52"/>
      <c r="F3" s="52"/>
      <c r="G3" s="52"/>
      <c r="H3" s="52"/>
      <c r="I3" s="52"/>
      <c r="J3" s="52"/>
      <c r="K3" s="52"/>
      <c r="L3" s="52"/>
      <c r="M3" s="52"/>
      <c r="N3" s="52"/>
      <c r="O3" s="52"/>
      <c r="P3" s="52"/>
      <c r="Q3" s="87"/>
    </row>
    <row r="4" ht="30.6" customHeight="1" spans="1:17">
      <c r="A4" s="53" t="s">
        <v>617</v>
      </c>
      <c r="B4" s="53"/>
      <c r="C4" s="54" t="s">
        <v>3</v>
      </c>
      <c r="D4" s="54"/>
      <c r="E4" s="54"/>
      <c r="F4" s="54"/>
      <c r="G4" s="54"/>
      <c r="H4" s="54"/>
      <c r="I4" s="54"/>
      <c r="J4" s="54"/>
      <c r="K4" s="54"/>
      <c r="L4" s="54"/>
      <c r="M4" s="54"/>
      <c r="N4" s="54"/>
      <c r="O4" s="54"/>
      <c r="P4" s="54"/>
      <c r="Q4" s="87"/>
    </row>
    <row r="5" ht="62.45" customHeight="1" spans="1:17">
      <c r="A5" s="55" t="s">
        <v>618</v>
      </c>
      <c r="B5" s="55"/>
      <c r="C5" s="56" t="s">
        <v>619</v>
      </c>
      <c r="D5" s="56"/>
      <c r="E5" s="56"/>
      <c r="F5" s="57" t="s">
        <v>620</v>
      </c>
      <c r="G5" s="57"/>
      <c r="H5" s="57" t="s">
        <v>621</v>
      </c>
      <c r="I5" s="57"/>
      <c r="J5" s="57" t="s">
        <v>622</v>
      </c>
      <c r="K5" s="57"/>
      <c r="L5" s="57" t="s">
        <v>623</v>
      </c>
      <c r="M5" s="57"/>
      <c r="N5" s="57" t="s">
        <v>624</v>
      </c>
      <c r="O5" s="57" t="s">
        <v>625</v>
      </c>
      <c r="P5" s="56" t="s">
        <v>626</v>
      </c>
      <c r="Q5" s="87"/>
    </row>
    <row r="6" ht="24" customHeight="1" spans="1:17">
      <c r="A6" s="55"/>
      <c r="B6" s="55"/>
      <c r="C6" s="58" t="s">
        <v>69</v>
      </c>
      <c r="D6" s="59"/>
      <c r="E6" s="60"/>
      <c r="F6" s="61">
        <v>1</v>
      </c>
      <c r="G6" s="62"/>
      <c r="H6" s="61">
        <v>2</v>
      </c>
      <c r="I6" s="62"/>
      <c r="J6" s="61" t="s">
        <v>627</v>
      </c>
      <c r="K6" s="62"/>
      <c r="L6" s="61">
        <v>4</v>
      </c>
      <c r="M6" s="62"/>
      <c r="N6" s="57" t="s">
        <v>628</v>
      </c>
      <c r="O6" s="57">
        <v>6</v>
      </c>
      <c r="P6" s="56">
        <v>7</v>
      </c>
      <c r="Q6" s="87"/>
    </row>
    <row r="7" ht="30" customHeight="1" spans="1:17">
      <c r="A7" s="55"/>
      <c r="B7" s="55"/>
      <c r="C7" s="53" t="s">
        <v>629</v>
      </c>
      <c r="D7" s="53"/>
      <c r="E7" s="53"/>
      <c r="F7" s="63">
        <f>SUM(F8,F9)</f>
        <v>12572200</v>
      </c>
      <c r="G7" s="63"/>
      <c r="H7" s="63">
        <f>SUM(H8,H9)</f>
        <v>1372850.38</v>
      </c>
      <c r="I7" s="63"/>
      <c r="J7" s="63">
        <f t="shared" ref="J7:J12" si="0">F7+H7</f>
        <v>13945050.38</v>
      </c>
      <c r="K7" s="63"/>
      <c r="L7" s="63">
        <f>SUM(L8,L9)</f>
        <v>13944750.38</v>
      </c>
      <c r="M7" s="63"/>
      <c r="N7" s="81" t="str">
        <f t="shared" ref="N7:N12" si="1">IF(J7&gt;0,ROUND(L7/J7,3)*100&amp;"%","—")</f>
        <v>100%</v>
      </c>
      <c r="O7" s="53"/>
      <c r="P7" s="53"/>
      <c r="Q7" s="87"/>
    </row>
    <row r="8" ht="30" customHeight="1" spans="1:17">
      <c r="A8" s="55"/>
      <c r="B8" s="55"/>
      <c r="C8" s="55" t="s">
        <v>264</v>
      </c>
      <c r="D8" s="53" t="s">
        <v>629</v>
      </c>
      <c r="E8" s="53"/>
      <c r="F8" s="64">
        <v>11342400</v>
      </c>
      <c r="G8" s="64"/>
      <c r="H8" s="64">
        <v>-586689.69</v>
      </c>
      <c r="I8" s="64"/>
      <c r="J8" s="64">
        <f t="shared" si="0"/>
        <v>10755710.31</v>
      </c>
      <c r="K8" s="64"/>
      <c r="L8" s="64">
        <v>10755710.31</v>
      </c>
      <c r="M8" s="64"/>
      <c r="N8" s="82" t="str">
        <f t="shared" si="1"/>
        <v>100%</v>
      </c>
      <c r="O8" s="53"/>
      <c r="P8" s="53"/>
      <c r="Q8" s="87"/>
    </row>
    <row r="9" ht="30" customHeight="1" spans="1:17">
      <c r="A9" s="55"/>
      <c r="B9" s="55"/>
      <c r="C9" s="55" t="s">
        <v>265</v>
      </c>
      <c r="D9" s="53" t="s">
        <v>629</v>
      </c>
      <c r="E9" s="53"/>
      <c r="F9" s="63">
        <f>SUM(F10:G12)</f>
        <v>1229800</v>
      </c>
      <c r="G9" s="63"/>
      <c r="H9" s="63">
        <f>SUM(H10:I12)</f>
        <v>1959540.07</v>
      </c>
      <c r="I9" s="63"/>
      <c r="J9" s="63">
        <f t="shared" si="0"/>
        <v>3189340.07</v>
      </c>
      <c r="K9" s="63"/>
      <c r="L9" s="63">
        <f>SUM(L10:M12)</f>
        <v>3189040.07</v>
      </c>
      <c r="M9" s="63"/>
      <c r="N9" s="82" t="str">
        <f t="shared" si="1"/>
        <v>100%</v>
      </c>
      <c r="O9" s="53"/>
      <c r="P9" s="53"/>
      <c r="Q9" s="87"/>
    </row>
    <row r="10" ht="30" customHeight="1" spans="1:17">
      <c r="A10" s="55"/>
      <c r="B10" s="55"/>
      <c r="C10" s="55"/>
      <c r="D10" s="53" t="s">
        <v>630</v>
      </c>
      <c r="E10" s="53"/>
      <c r="F10" s="64">
        <v>1229800</v>
      </c>
      <c r="G10" s="64"/>
      <c r="H10" s="64">
        <v>1959540.07</v>
      </c>
      <c r="I10" s="64"/>
      <c r="J10" s="64">
        <f t="shared" si="0"/>
        <v>3189340.07</v>
      </c>
      <c r="K10" s="64"/>
      <c r="L10" s="64">
        <v>3189040.07</v>
      </c>
      <c r="M10" s="64"/>
      <c r="N10" s="82" t="str">
        <f t="shared" si="1"/>
        <v>100%</v>
      </c>
      <c r="O10" s="53"/>
      <c r="P10" s="53"/>
      <c r="Q10" s="87"/>
    </row>
    <row r="11" ht="30" customHeight="1" spans="1:17">
      <c r="A11" s="55"/>
      <c r="B11" s="55"/>
      <c r="C11" s="55"/>
      <c r="D11" s="53" t="s">
        <v>631</v>
      </c>
      <c r="E11" s="53"/>
      <c r="F11" s="64"/>
      <c r="G11" s="64"/>
      <c r="H11" s="64"/>
      <c r="I11" s="64"/>
      <c r="J11" s="64">
        <f t="shared" si="0"/>
        <v>0</v>
      </c>
      <c r="K11" s="64"/>
      <c r="L11" s="64"/>
      <c r="M11" s="64"/>
      <c r="N11" s="82" t="str">
        <f t="shared" si="1"/>
        <v>—</v>
      </c>
      <c r="O11" s="53"/>
      <c r="P11" s="53"/>
      <c r="Q11" s="87"/>
    </row>
    <row r="12" ht="30" customHeight="1" spans="1:17">
      <c r="A12" s="55"/>
      <c r="B12" s="55"/>
      <c r="C12" s="55"/>
      <c r="D12" s="53" t="s">
        <v>632</v>
      </c>
      <c r="E12" s="53"/>
      <c r="F12" s="64"/>
      <c r="G12" s="64"/>
      <c r="H12" s="64"/>
      <c r="I12" s="64"/>
      <c r="J12" s="64">
        <f t="shared" si="0"/>
        <v>0</v>
      </c>
      <c r="K12" s="64"/>
      <c r="L12" s="64"/>
      <c r="M12" s="64"/>
      <c r="N12" s="82" t="str">
        <f t="shared" si="1"/>
        <v>—</v>
      </c>
      <c r="O12" s="53"/>
      <c r="P12" s="53"/>
      <c r="Q12" s="87"/>
    </row>
    <row r="13" ht="15.95" customHeight="1" spans="1:17">
      <c r="A13" s="55" t="s">
        <v>633</v>
      </c>
      <c r="B13" s="55"/>
      <c r="C13" s="65" t="s">
        <v>634</v>
      </c>
      <c r="D13" s="66"/>
      <c r="E13" s="66"/>
      <c r="F13" s="66"/>
      <c r="G13" s="66"/>
      <c r="H13" s="66"/>
      <c r="I13" s="66"/>
      <c r="J13" s="66"/>
      <c r="K13" s="66"/>
      <c r="L13" s="66"/>
      <c r="M13" s="66"/>
      <c r="N13" s="66"/>
      <c r="O13" s="66"/>
      <c r="P13" s="83"/>
      <c r="Q13" s="87"/>
    </row>
    <row r="14" ht="183" customHeight="1" spans="1:17">
      <c r="A14" s="55"/>
      <c r="B14" s="55"/>
      <c r="C14" s="67"/>
      <c r="D14" s="68"/>
      <c r="E14" s="68"/>
      <c r="F14" s="68"/>
      <c r="G14" s="68"/>
      <c r="H14" s="68"/>
      <c r="I14" s="68"/>
      <c r="J14" s="68"/>
      <c r="K14" s="68"/>
      <c r="L14" s="68"/>
      <c r="M14" s="68"/>
      <c r="N14" s="68"/>
      <c r="O14" s="68"/>
      <c r="P14" s="84"/>
      <c r="Q14" s="87"/>
    </row>
    <row r="15" ht="25.9" customHeight="1" spans="1:17">
      <c r="A15" s="52" t="s">
        <v>635</v>
      </c>
      <c r="B15" s="52"/>
      <c r="C15" s="52"/>
      <c r="D15" s="52"/>
      <c r="E15" s="52"/>
      <c r="F15" s="52"/>
      <c r="G15" s="52"/>
      <c r="H15" s="52"/>
      <c r="I15" s="52"/>
      <c r="J15" s="52"/>
      <c r="K15" s="52"/>
      <c r="L15" s="52"/>
      <c r="M15" s="52"/>
      <c r="N15" s="52"/>
      <c r="O15" s="52"/>
      <c r="P15" s="52"/>
      <c r="Q15" s="87"/>
    </row>
    <row r="16" ht="28.9" customHeight="1" spans="1:17">
      <c r="A16" s="56" t="s">
        <v>636</v>
      </c>
      <c r="B16" s="56"/>
      <c r="C16" s="56"/>
      <c r="D16" s="56"/>
      <c r="E16" s="56"/>
      <c r="F16" s="56"/>
      <c r="G16" s="56" t="s">
        <v>637</v>
      </c>
      <c r="H16" s="56"/>
      <c r="I16" s="57" t="s">
        <v>638</v>
      </c>
      <c r="J16" s="57"/>
      <c r="K16" s="57" t="s">
        <v>639</v>
      </c>
      <c r="L16" s="57" t="s">
        <v>640</v>
      </c>
      <c r="M16" s="57" t="s">
        <v>641</v>
      </c>
      <c r="N16" s="57"/>
      <c r="O16" s="57"/>
      <c r="P16" s="57"/>
      <c r="Q16" s="87"/>
    </row>
    <row r="17" ht="28.9" customHeight="1" spans="1:17">
      <c r="A17" s="56" t="s">
        <v>642</v>
      </c>
      <c r="B17" s="56" t="s">
        <v>643</v>
      </c>
      <c r="C17" s="56"/>
      <c r="D17" s="56"/>
      <c r="E17" s="56" t="s">
        <v>644</v>
      </c>
      <c r="F17" s="56"/>
      <c r="G17" s="56"/>
      <c r="H17" s="56"/>
      <c r="I17" s="57"/>
      <c r="J17" s="57"/>
      <c r="K17" s="57"/>
      <c r="L17" s="57"/>
      <c r="M17" s="57"/>
      <c r="N17" s="57"/>
      <c r="O17" s="57"/>
      <c r="P17" s="57"/>
      <c r="Q17" s="87"/>
    </row>
    <row r="18" ht="28.9" customHeight="1" spans="1:17">
      <c r="A18" s="53" t="s">
        <v>645</v>
      </c>
      <c r="B18" s="53" t="s">
        <v>646</v>
      </c>
      <c r="C18" s="53"/>
      <c r="D18" s="53"/>
      <c r="E18" s="53" t="s">
        <v>647</v>
      </c>
      <c r="F18" s="53"/>
      <c r="G18" s="55" t="s">
        <v>648</v>
      </c>
      <c r="H18" s="55"/>
      <c r="I18" s="55">
        <v>66</v>
      </c>
      <c r="J18" s="55"/>
      <c r="K18" s="55" t="s">
        <v>649</v>
      </c>
      <c r="L18" s="55">
        <v>66</v>
      </c>
      <c r="M18" s="54"/>
      <c r="N18" s="54"/>
      <c r="O18" s="54"/>
      <c r="P18" s="54"/>
      <c r="Q18" s="87"/>
    </row>
    <row r="19" ht="28.9" customHeight="1" spans="1:17">
      <c r="A19" s="53"/>
      <c r="B19" s="53"/>
      <c r="C19" s="69" t="s">
        <v>646</v>
      </c>
      <c r="D19" s="70"/>
      <c r="E19" s="69" t="s">
        <v>650</v>
      </c>
      <c r="F19" s="70"/>
      <c r="G19" s="55" t="s">
        <v>648</v>
      </c>
      <c r="H19" s="55"/>
      <c r="I19" s="75">
        <v>7</v>
      </c>
      <c r="J19" s="76"/>
      <c r="K19" s="55" t="s">
        <v>649</v>
      </c>
      <c r="L19" s="55">
        <v>7</v>
      </c>
      <c r="M19" s="54"/>
      <c r="N19" s="54"/>
      <c r="O19" s="54"/>
      <c r="P19" s="54"/>
      <c r="Q19" s="87"/>
    </row>
    <row r="20" ht="28.9" customHeight="1" spans="1:17">
      <c r="A20" s="53"/>
      <c r="B20" s="53"/>
      <c r="C20" s="69" t="s">
        <v>646</v>
      </c>
      <c r="D20" s="70"/>
      <c r="E20" s="69" t="s">
        <v>651</v>
      </c>
      <c r="F20" s="70"/>
      <c r="G20" s="55" t="s">
        <v>648</v>
      </c>
      <c r="H20" s="55"/>
      <c r="I20" s="75">
        <v>8</v>
      </c>
      <c r="J20" s="76"/>
      <c r="K20" s="55" t="s">
        <v>652</v>
      </c>
      <c r="L20" s="55">
        <v>8</v>
      </c>
      <c r="M20" s="54"/>
      <c r="N20" s="54"/>
      <c r="O20" s="54"/>
      <c r="P20" s="54"/>
      <c r="Q20" s="87"/>
    </row>
    <row r="21" ht="28.9" customHeight="1" spans="1:17">
      <c r="A21" s="53"/>
      <c r="B21" s="53" t="s">
        <v>653</v>
      </c>
      <c r="C21" s="53"/>
      <c r="D21" s="53"/>
      <c r="E21" s="53"/>
      <c r="F21" s="53"/>
      <c r="G21" s="55"/>
      <c r="H21" s="55"/>
      <c r="I21" s="55"/>
      <c r="J21" s="55"/>
      <c r="K21" s="55"/>
      <c r="L21" s="55"/>
      <c r="M21" s="54"/>
      <c r="N21" s="54"/>
      <c r="O21" s="54"/>
      <c r="P21" s="54"/>
      <c r="Q21" s="87"/>
    </row>
    <row r="22" ht="28.9" customHeight="1" spans="1:17">
      <c r="A22" s="53"/>
      <c r="B22" s="53" t="s">
        <v>654</v>
      </c>
      <c r="C22" s="53"/>
      <c r="D22" s="53"/>
      <c r="E22" s="53"/>
      <c r="F22" s="53"/>
      <c r="G22" s="55"/>
      <c r="H22" s="55"/>
      <c r="I22" s="55"/>
      <c r="J22" s="55"/>
      <c r="K22" s="55"/>
      <c r="L22" s="55"/>
      <c r="M22" s="54"/>
      <c r="N22" s="54"/>
      <c r="O22" s="54"/>
      <c r="P22" s="54"/>
      <c r="Q22" s="87"/>
    </row>
    <row r="23" ht="28.9" customHeight="1" spans="1:17">
      <c r="A23" s="53"/>
      <c r="B23" s="53" t="s">
        <v>655</v>
      </c>
      <c r="C23" s="53"/>
      <c r="D23" s="53"/>
      <c r="E23" s="53"/>
      <c r="F23" s="53"/>
      <c r="G23" s="55"/>
      <c r="H23" s="55"/>
      <c r="I23" s="55"/>
      <c r="J23" s="55"/>
      <c r="K23" s="55"/>
      <c r="L23" s="55"/>
      <c r="M23" s="54"/>
      <c r="N23" s="54"/>
      <c r="O23" s="54"/>
      <c r="P23" s="54"/>
      <c r="Q23" s="87"/>
    </row>
    <row r="24" ht="54" customHeight="1" spans="1:17">
      <c r="A24" s="53" t="s">
        <v>656</v>
      </c>
      <c r="B24" s="55" t="s">
        <v>657</v>
      </c>
      <c r="C24" s="55"/>
      <c r="D24" s="55"/>
      <c r="E24" s="71"/>
      <c r="F24" s="72"/>
      <c r="G24" s="73"/>
      <c r="H24" s="74"/>
      <c r="I24" s="73"/>
      <c r="J24" s="74"/>
      <c r="K24" s="85"/>
      <c r="L24" s="85"/>
      <c r="M24" s="54"/>
      <c r="N24" s="54"/>
      <c r="O24" s="54"/>
      <c r="P24" s="54"/>
      <c r="Q24" s="87"/>
    </row>
    <row r="25" ht="49.9" customHeight="1" spans="1:17">
      <c r="A25" s="53"/>
      <c r="B25" s="55" t="s">
        <v>658</v>
      </c>
      <c r="C25" s="55"/>
      <c r="D25" s="55"/>
      <c r="E25" s="71" t="s">
        <v>659</v>
      </c>
      <c r="F25" s="72"/>
      <c r="G25" s="55" t="s">
        <v>660</v>
      </c>
      <c r="H25" s="55"/>
      <c r="I25" s="53">
        <v>90</v>
      </c>
      <c r="J25" s="53"/>
      <c r="K25" s="86" t="s">
        <v>661</v>
      </c>
      <c r="L25" s="53">
        <v>90</v>
      </c>
      <c r="M25" s="54"/>
      <c r="N25" s="54"/>
      <c r="O25" s="54"/>
      <c r="P25" s="54"/>
      <c r="Q25" s="87"/>
    </row>
    <row r="26" ht="28.9" customHeight="1" spans="1:17">
      <c r="A26" s="53"/>
      <c r="B26" s="55" t="s">
        <v>662</v>
      </c>
      <c r="C26" s="55"/>
      <c r="D26" s="55"/>
      <c r="E26" s="53"/>
      <c r="F26" s="53"/>
      <c r="G26" s="55"/>
      <c r="H26" s="55"/>
      <c r="I26" s="53"/>
      <c r="J26" s="53"/>
      <c r="K26" s="53"/>
      <c r="L26" s="53"/>
      <c r="M26" s="54"/>
      <c r="N26" s="54"/>
      <c r="O26" s="54"/>
      <c r="P26" s="54"/>
      <c r="Q26" s="87"/>
    </row>
    <row r="27" ht="28.9" customHeight="1" spans="1:17">
      <c r="A27" s="53"/>
      <c r="B27" s="55" t="s">
        <v>663</v>
      </c>
      <c r="C27" s="55"/>
      <c r="D27" s="55"/>
      <c r="E27" s="53"/>
      <c r="F27" s="53"/>
      <c r="G27" s="55"/>
      <c r="H27" s="55"/>
      <c r="I27" s="53"/>
      <c r="J27" s="53"/>
      <c r="K27" s="53"/>
      <c r="L27" s="53"/>
      <c r="M27" s="54"/>
      <c r="N27" s="54"/>
      <c r="O27" s="54"/>
      <c r="P27" s="54"/>
      <c r="Q27" s="87"/>
    </row>
    <row r="28" ht="39" customHeight="1" spans="1:17">
      <c r="A28" s="55" t="s">
        <v>664</v>
      </c>
      <c r="B28" s="55" t="s">
        <v>665</v>
      </c>
      <c r="C28" s="55"/>
      <c r="D28" s="55"/>
      <c r="E28" s="75" t="s">
        <v>666</v>
      </c>
      <c r="F28" s="76"/>
      <c r="G28" s="55" t="s">
        <v>660</v>
      </c>
      <c r="H28" s="55"/>
      <c r="I28" s="53">
        <v>90</v>
      </c>
      <c r="J28" s="53"/>
      <c r="K28" s="86" t="s">
        <v>661</v>
      </c>
      <c r="L28" s="53">
        <v>90</v>
      </c>
      <c r="M28" s="54"/>
      <c r="N28" s="54"/>
      <c r="O28" s="54"/>
      <c r="P28" s="54"/>
      <c r="Q28" s="87"/>
    </row>
    <row r="29" ht="72.6" customHeight="1" spans="1:17">
      <c r="A29" s="55" t="s">
        <v>667</v>
      </c>
      <c r="B29" s="77"/>
      <c r="C29" s="77"/>
      <c r="D29" s="77"/>
      <c r="E29" s="77"/>
      <c r="F29" s="77"/>
      <c r="G29" s="77"/>
      <c r="H29" s="77"/>
      <c r="I29" s="77"/>
      <c r="J29" s="77"/>
      <c r="K29" s="77"/>
      <c r="L29" s="77"/>
      <c r="M29" s="77"/>
      <c r="N29" s="77"/>
      <c r="O29" s="77"/>
      <c r="P29" s="77"/>
      <c r="Q29" s="87"/>
    </row>
    <row r="30" ht="18" customHeight="1" spans="1:1">
      <c r="A30" s="78" t="s">
        <v>668</v>
      </c>
    </row>
    <row r="31" ht="18" customHeight="1" spans="1:1">
      <c r="A31" s="79" t="s">
        <v>669</v>
      </c>
    </row>
    <row r="32" ht="18" customHeight="1" spans="1:1">
      <c r="A32" s="80" t="s">
        <v>670</v>
      </c>
    </row>
  </sheetData>
  <mergeCells count="11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C19:D19"/>
    <mergeCell ref="E19:F19"/>
    <mergeCell ref="G19:H19"/>
    <mergeCell ref="I19:J19"/>
    <mergeCell ref="M19:P19"/>
    <mergeCell ref="C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D26"/>
    <mergeCell ref="E26:F26"/>
    <mergeCell ref="G26:H26"/>
    <mergeCell ref="I26:J26"/>
    <mergeCell ref="M26:P26"/>
    <mergeCell ref="B27:D27"/>
    <mergeCell ref="E27:F27"/>
    <mergeCell ref="G27:H27"/>
    <mergeCell ref="I27:J27"/>
    <mergeCell ref="M27:P27"/>
    <mergeCell ref="B28:D28"/>
    <mergeCell ref="E28:F28"/>
    <mergeCell ref="G28:H28"/>
    <mergeCell ref="I28:J28"/>
    <mergeCell ref="M28:P28"/>
    <mergeCell ref="B29:P29"/>
    <mergeCell ref="A18:A23"/>
    <mergeCell ref="A24:A27"/>
    <mergeCell ref="C9:C12"/>
    <mergeCell ref="K16:K17"/>
    <mergeCell ref="L16:L17"/>
    <mergeCell ref="P7:P12"/>
    <mergeCell ref="A5:B12"/>
    <mergeCell ref="A13:B14"/>
    <mergeCell ref="C13:P14"/>
    <mergeCell ref="G16:H17"/>
    <mergeCell ref="I16:J17"/>
    <mergeCell ref="M16:P17"/>
  </mergeCells>
  <dataValidations count="1">
    <dataValidation type="list" allowBlank="1" showInputMessage="1" showErrorMessage="1" sqref="G18:H23 G25:H28">
      <formula1>"＝,＞,＜,≥,≤"</formula1>
    </dataValidation>
  </dataValidation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Q10" sqref="Q10"/>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 width="9" style="5"/>
    <col min="17" max="17" width="11.5" style="5"/>
    <col min="18"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675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679</v>
      </c>
      <c r="H5" s="9"/>
      <c r="I5" s="9"/>
      <c r="J5" s="9"/>
      <c r="K5" s="4"/>
      <c r="L5" s="4">
        <v>1</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47000</v>
      </c>
      <c r="E7" s="11">
        <f t="shared" si="0"/>
        <v>47000</v>
      </c>
      <c r="F7" s="11">
        <f t="shared" si="0"/>
        <v>23271.9</v>
      </c>
      <c r="G7" s="12">
        <v>10</v>
      </c>
      <c r="H7" s="13" t="str">
        <f t="shared" ref="H7:H10" si="1">IF(E7&gt;0,ROUND(F7/E7,3)*100&amp;"%","—")</f>
        <v>49.5%</v>
      </c>
      <c r="I7" s="15">
        <v>4.95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47000</v>
      </c>
      <c r="E8" s="14">
        <v>47000</v>
      </c>
      <c r="F8" s="14">
        <v>23271.9</v>
      </c>
      <c r="G8" s="7" t="s">
        <v>535</v>
      </c>
      <c r="H8" s="13" t="str">
        <f t="shared" si="1"/>
        <v>49.5%</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7">
      <c r="A10" s="7"/>
      <c r="B10" s="7"/>
      <c r="C10" s="10" t="s">
        <v>687</v>
      </c>
      <c r="D10" s="14">
        <v>0</v>
      </c>
      <c r="E10" s="14">
        <v>0</v>
      </c>
      <c r="F10" s="14">
        <v>0</v>
      </c>
      <c r="G10" s="7" t="s">
        <v>535</v>
      </c>
      <c r="H10" s="13" t="str">
        <f t="shared" si="1"/>
        <v>—</v>
      </c>
      <c r="I10" s="15" t="s">
        <v>535</v>
      </c>
      <c r="J10" s="15"/>
      <c r="Q10" s="5">
        <f>F8+'附表15 项目支出绩效自评表 (2)'!F9+'附表15 项目支出绩效自评表 (3)'!F9+'附表15 项目支出绩效自评表 (4)'!F9+'附表15 项目支出绩效自评表 (5)'!F8+'附表15 项目支出绩效自评表 (6)'!F8+'附表15 项目支出绩效自评表 (7)'!F9+'附表15 项目支出绩效自评表 (8)'!F8+'附表15 项目支出绩效自评表 (9)'!F8+'附表15 项目支出绩效自评表 (10)'!F9+'附表15 项目支出绩效自评表 (11)'!F8+'附表15 项目支出绩效自评表 (12)'!F8+'附表15 项目支出绩效自评表 (13)'!F8+'附表15 项目支出绩效自评表 (14)'!F8+'附表15 项目支出绩效自评表 (15)'!F8+'附表15 项目支出绩效自评表 (16)'!F8+'附表15 项目支出绩效自评表 (17)'!F8+'附表15 项目支出绩效自评表 (18)'!F8+'附表15 项目支出绩效自评表 (19)'!F8+'附表15 项目支出绩效自评表 (20)'!F8+'附表15 项目支出绩效自评表 (21)'!F8+'附表15 项目支出绩效自评表 (22)'!F8</f>
        <v>3189040.07</v>
      </c>
    </row>
    <row r="11" ht="18" customHeight="1" spans="1:10">
      <c r="A11" s="7" t="s">
        <v>688</v>
      </c>
      <c r="B11" s="7" t="s">
        <v>689</v>
      </c>
      <c r="C11" s="7"/>
      <c r="D11" s="7"/>
      <c r="E11" s="7"/>
      <c r="F11" s="15" t="s">
        <v>690</v>
      </c>
      <c r="G11" s="15"/>
      <c r="H11" s="15"/>
      <c r="I11" s="15"/>
      <c r="J11" s="15"/>
    </row>
    <row r="12" ht="46.15" customHeight="1" spans="1:10">
      <c r="A12" s="7"/>
      <c r="B12" s="16" t="s">
        <v>691</v>
      </c>
      <c r="C12" s="17"/>
      <c r="D12" s="17"/>
      <c r="E12" s="18"/>
      <c r="F12" s="19" t="s">
        <v>691</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7" t="s">
        <v>644</v>
      </c>
      <c r="D14" s="7" t="s">
        <v>637</v>
      </c>
      <c r="E14" s="7" t="s">
        <v>638</v>
      </c>
      <c r="F14" s="7" t="s">
        <v>639</v>
      </c>
      <c r="G14" s="24"/>
      <c r="H14" s="24"/>
      <c r="I14" s="24"/>
      <c r="J14" s="24"/>
    </row>
    <row r="15" ht="30" customHeight="1" spans="1:10">
      <c r="A15" s="7" t="s">
        <v>645</v>
      </c>
      <c r="B15" s="23" t="s">
        <v>646</v>
      </c>
      <c r="C15" s="25" t="s">
        <v>694</v>
      </c>
      <c r="D15" s="26" t="s">
        <v>660</v>
      </c>
      <c r="E15" s="7">
        <v>18</v>
      </c>
      <c r="F15" s="27" t="s">
        <v>695</v>
      </c>
      <c r="G15" s="7">
        <v>18</v>
      </c>
      <c r="H15" s="7">
        <v>30</v>
      </c>
      <c r="I15" s="38">
        <v>30</v>
      </c>
      <c r="J15" s="24" t="s">
        <v>696</v>
      </c>
    </row>
    <row r="16" ht="31.9" customHeight="1" spans="1:10">
      <c r="A16" s="7"/>
      <c r="B16" s="28"/>
      <c r="C16" s="25" t="s">
        <v>697</v>
      </c>
      <c r="D16" s="26" t="s">
        <v>660</v>
      </c>
      <c r="E16" s="7">
        <v>30</v>
      </c>
      <c r="F16" s="27" t="s">
        <v>698</v>
      </c>
      <c r="G16" s="7">
        <v>30</v>
      </c>
      <c r="H16" s="7">
        <v>20</v>
      </c>
      <c r="I16" s="38">
        <v>20</v>
      </c>
      <c r="J16" s="24"/>
    </row>
    <row r="17" ht="55.9" customHeight="1" spans="1:10">
      <c r="A17" s="7"/>
      <c r="B17" s="23" t="s">
        <v>653</v>
      </c>
      <c r="C17" s="29" t="s">
        <v>699</v>
      </c>
      <c r="D17" s="26" t="s">
        <v>660</v>
      </c>
      <c r="E17" s="150" t="s">
        <v>700</v>
      </c>
      <c r="F17" s="27" t="s">
        <v>701</v>
      </c>
      <c r="G17" s="7">
        <v>95</v>
      </c>
      <c r="H17" s="7">
        <v>10</v>
      </c>
      <c r="I17" s="38">
        <v>10</v>
      </c>
      <c r="J17" s="24"/>
    </row>
    <row r="18" ht="81" customHeight="1" spans="1:10">
      <c r="A18" s="7" t="s">
        <v>656</v>
      </c>
      <c r="B18" s="7" t="s">
        <v>702</v>
      </c>
      <c r="C18" s="29" t="s">
        <v>703</v>
      </c>
      <c r="D18" s="26" t="s">
        <v>660</v>
      </c>
      <c r="E18" s="150" t="s">
        <v>704</v>
      </c>
      <c r="F18" s="27" t="s">
        <v>701</v>
      </c>
      <c r="G18" s="7">
        <v>95</v>
      </c>
      <c r="H18" s="7">
        <v>20</v>
      </c>
      <c r="I18" s="38">
        <v>20</v>
      </c>
      <c r="J18" s="24"/>
    </row>
    <row r="19" ht="30" customHeight="1" spans="1:10">
      <c r="A19" s="30" t="s">
        <v>664</v>
      </c>
      <c r="B19" s="31" t="s">
        <v>665</v>
      </c>
      <c r="C19" s="29" t="s">
        <v>705</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94.95</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0" workbookViewId="0">
      <selection activeCell="I16" sqref="I16:I20"/>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0">
      <c r="A1" s="36"/>
      <c r="B1" s="36"/>
      <c r="C1" s="36"/>
      <c r="D1" s="36"/>
      <c r="E1" s="36"/>
      <c r="F1" s="36"/>
      <c r="G1" s="36"/>
      <c r="H1" s="36"/>
      <c r="I1" s="36"/>
      <c r="J1" s="36"/>
    </row>
    <row r="2" spans="1:1">
      <c r="A2" s="4" t="s">
        <v>671</v>
      </c>
    </row>
    <row r="3" ht="25.9" customHeight="1" spans="1:10">
      <c r="A3" s="6" t="s">
        <v>672</v>
      </c>
      <c r="B3" s="6"/>
      <c r="C3" s="6"/>
      <c r="D3" s="6"/>
      <c r="E3" s="6"/>
      <c r="F3" s="6"/>
      <c r="G3" s="6"/>
      <c r="H3" s="6"/>
      <c r="I3" s="6"/>
      <c r="J3" s="6"/>
    </row>
    <row r="4" s="1" customFormat="1" ht="19.15" customHeight="1" spans="1:10">
      <c r="A4" s="6"/>
      <c r="B4" s="6"/>
      <c r="C4" s="6"/>
      <c r="D4" s="6"/>
      <c r="E4" s="6"/>
      <c r="F4" s="6"/>
      <c r="G4" s="6"/>
      <c r="H4" s="6"/>
      <c r="I4" s="6"/>
      <c r="J4" s="37" t="s">
        <v>673</v>
      </c>
    </row>
    <row r="5" s="2" customFormat="1" ht="18" customHeight="1" spans="1:256">
      <c r="A5" s="7" t="s">
        <v>674</v>
      </c>
      <c r="B5" s="7"/>
      <c r="C5" s="8" t="s">
        <v>717</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718</v>
      </c>
      <c r="D6" s="8"/>
      <c r="E6" s="8"/>
      <c r="F6" s="7" t="s">
        <v>678</v>
      </c>
      <c r="G6" s="9" t="s">
        <v>719</v>
      </c>
      <c r="H6" s="9"/>
      <c r="I6" s="9"/>
      <c r="J6" s="9"/>
      <c r="K6" s="4"/>
      <c r="L6" s="4">
        <v>2</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t="s">
        <v>680</v>
      </c>
      <c r="B7" s="7"/>
      <c r="C7" s="7"/>
      <c r="D7" s="7" t="s">
        <v>620</v>
      </c>
      <c r="E7" s="7" t="s">
        <v>531</v>
      </c>
      <c r="F7" s="7" t="s">
        <v>681</v>
      </c>
      <c r="G7" s="7" t="s">
        <v>682</v>
      </c>
      <c r="H7" s="7" t="s">
        <v>683</v>
      </c>
      <c r="I7" s="7" t="s">
        <v>684</v>
      </c>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629</v>
      </c>
      <c r="D8" s="11">
        <f t="shared" ref="D8:F8" si="0">SUM(D9:D11)</f>
        <v>20000</v>
      </c>
      <c r="E8" s="11">
        <f t="shared" si="0"/>
        <v>20000</v>
      </c>
      <c r="F8" s="11">
        <f t="shared" si="0"/>
        <v>20000</v>
      </c>
      <c r="G8" s="12">
        <v>10</v>
      </c>
      <c r="H8" s="13" t="str">
        <f t="shared" ref="H8:H11" si="1">IF(E8&gt;0,ROUND(F8/E8,3)*100&amp;"%","—")</f>
        <v>100%</v>
      </c>
      <c r="I8" s="15">
        <v>10</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685</v>
      </c>
      <c r="D9" s="14">
        <v>20000</v>
      </c>
      <c r="E9" s="14">
        <v>20000</v>
      </c>
      <c r="F9" s="14">
        <v>20000</v>
      </c>
      <c r="G9" s="7" t="s">
        <v>535</v>
      </c>
      <c r="H9" s="13" t="str">
        <f t="shared" si="1"/>
        <v>100%</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7"/>
      <c r="B10" s="7"/>
      <c r="C10" s="10" t="s">
        <v>686</v>
      </c>
      <c r="D10" s="14">
        <v>0</v>
      </c>
      <c r="E10" s="14">
        <v>0</v>
      </c>
      <c r="F10" s="14">
        <v>0</v>
      </c>
      <c r="G10" s="7" t="s">
        <v>535</v>
      </c>
      <c r="H10" s="13" t="str">
        <f t="shared" si="1"/>
        <v>—</v>
      </c>
      <c r="I10" s="15" t="s">
        <v>535</v>
      </c>
      <c r="J10" s="1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7"/>
      <c r="B11" s="7"/>
      <c r="C11" s="10" t="s">
        <v>687</v>
      </c>
      <c r="D11" s="14">
        <v>0</v>
      </c>
      <c r="E11" s="14">
        <v>0</v>
      </c>
      <c r="F11" s="14">
        <v>0</v>
      </c>
      <c r="G11" s="7" t="s">
        <v>535</v>
      </c>
      <c r="H11" s="13" t="str">
        <f t="shared" si="1"/>
        <v>—</v>
      </c>
      <c r="I11" s="15" t="s">
        <v>535</v>
      </c>
      <c r="J11" s="15"/>
    </row>
    <row r="12" ht="18" customHeight="1" spans="1:10">
      <c r="A12" s="7" t="s">
        <v>688</v>
      </c>
      <c r="B12" s="7" t="s">
        <v>689</v>
      </c>
      <c r="C12" s="7"/>
      <c r="D12" s="7"/>
      <c r="E12" s="7"/>
      <c r="F12" s="15" t="s">
        <v>690</v>
      </c>
      <c r="G12" s="15"/>
      <c r="H12" s="15"/>
      <c r="I12" s="15"/>
      <c r="J12" s="15"/>
    </row>
    <row r="13" ht="46.15" customHeight="1" spans="1:10">
      <c r="A13" s="7"/>
      <c r="B13" s="16" t="s">
        <v>720</v>
      </c>
      <c r="C13" s="17"/>
      <c r="D13" s="17"/>
      <c r="E13" s="18"/>
      <c r="F13" s="19" t="s">
        <v>721</v>
      </c>
      <c r="G13" s="19"/>
      <c r="H13" s="19"/>
      <c r="I13" s="19"/>
      <c r="J13" s="19"/>
    </row>
    <row r="14" ht="36" customHeight="1" spans="1:10">
      <c r="A14" s="20" t="s">
        <v>636</v>
      </c>
      <c r="B14" s="21"/>
      <c r="C14" s="22"/>
      <c r="D14" s="20" t="s">
        <v>692</v>
      </c>
      <c r="E14" s="21"/>
      <c r="F14" s="22"/>
      <c r="G14" s="23" t="s">
        <v>640</v>
      </c>
      <c r="H14" s="23" t="s">
        <v>693</v>
      </c>
      <c r="I14" s="23" t="s">
        <v>684</v>
      </c>
      <c r="J14" s="23" t="s">
        <v>641</v>
      </c>
    </row>
    <row r="15" ht="36" customHeight="1" spans="1:10">
      <c r="A15" s="20" t="s">
        <v>642</v>
      </c>
      <c r="B15" s="7" t="s">
        <v>643</v>
      </c>
      <c r="C15" s="7" t="s">
        <v>644</v>
      </c>
      <c r="D15" s="7" t="s">
        <v>637</v>
      </c>
      <c r="E15" s="7" t="s">
        <v>638</v>
      </c>
      <c r="F15" s="7" t="s">
        <v>639</v>
      </c>
      <c r="G15" s="24"/>
      <c r="H15" s="24"/>
      <c r="I15" s="24"/>
      <c r="J15" s="24"/>
    </row>
    <row r="16" ht="30" customHeight="1" spans="1:10">
      <c r="A16" s="7" t="s">
        <v>645</v>
      </c>
      <c r="B16" s="23" t="s">
        <v>646</v>
      </c>
      <c r="C16" s="29" t="s">
        <v>722</v>
      </c>
      <c r="D16" s="26" t="s">
        <v>660</v>
      </c>
      <c r="E16" s="7">
        <v>14</v>
      </c>
      <c r="F16" s="27" t="s">
        <v>695</v>
      </c>
      <c r="G16" s="7">
        <v>14</v>
      </c>
      <c r="H16" s="7">
        <v>30</v>
      </c>
      <c r="I16" s="38">
        <v>30</v>
      </c>
      <c r="J16" s="24"/>
    </row>
    <row r="17" ht="31.9" customHeight="1" spans="1:10">
      <c r="A17" s="7"/>
      <c r="B17" s="28"/>
      <c r="C17" s="29" t="s">
        <v>723</v>
      </c>
      <c r="D17" s="26" t="s">
        <v>660</v>
      </c>
      <c r="E17" s="7">
        <v>30</v>
      </c>
      <c r="F17" s="27" t="s">
        <v>698</v>
      </c>
      <c r="G17" s="7">
        <v>30</v>
      </c>
      <c r="H17" s="7">
        <v>20</v>
      </c>
      <c r="I17" s="38">
        <v>20</v>
      </c>
      <c r="J17" s="24"/>
    </row>
    <row r="18" ht="55.9" customHeight="1" spans="1:10">
      <c r="A18" s="7"/>
      <c r="B18" s="23" t="s">
        <v>653</v>
      </c>
      <c r="C18" s="29" t="s">
        <v>724</v>
      </c>
      <c r="D18" s="26" t="s">
        <v>660</v>
      </c>
      <c r="E18" s="150" t="s">
        <v>700</v>
      </c>
      <c r="F18" s="27" t="s">
        <v>701</v>
      </c>
      <c r="G18" s="7">
        <v>95</v>
      </c>
      <c r="H18" s="7">
        <v>10</v>
      </c>
      <c r="I18" s="38">
        <v>10</v>
      </c>
      <c r="J18" s="24"/>
    </row>
    <row r="19" ht="81" customHeight="1" spans="1:10">
      <c r="A19" s="7" t="s">
        <v>656</v>
      </c>
      <c r="B19" s="7" t="s">
        <v>702</v>
      </c>
      <c r="C19" s="29" t="s">
        <v>725</v>
      </c>
      <c r="D19" s="26" t="s">
        <v>660</v>
      </c>
      <c r="E19" s="150" t="s">
        <v>704</v>
      </c>
      <c r="F19" s="27" t="s">
        <v>701</v>
      </c>
      <c r="G19" s="7">
        <v>95</v>
      </c>
      <c r="H19" s="7">
        <v>20</v>
      </c>
      <c r="I19" s="38">
        <v>20</v>
      </c>
      <c r="J19" s="24"/>
    </row>
    <row r="20" ht="30" customHeight="1" spans="1:10">
      <c r="A20" s="30" t="s">
        <v>664</v>
      </c>
      <c r="B20" s="31" t="s">
        <v>665</v>
      </c>
      <c r="C20" s="29" t="s">
        <v>726</v>
      </c>
      <c r="D20" s="26" t="s">
        <v>660</v>
      </c>
      <c r="E20" s="150" t="s">
        <v>700</v>
      </c>
      <c r="F20" s="27" t="s">
        <v>701</v>
      </c>
      <c r="G20" s="7">
        <v>95</v>
      </c>
      <c r="H20" s="7">
        <v>10</v>
      </c>
      <c r="I20" s="38">
        <v>10</v>
      </c>
      <c r="J20" s="39" t="s">
        <v>706</v>
      </c>
    </row>
    <row r="21" ht="54" customHeight="1" spans="1:10">
      <c r="A21" s="7" t="s">
        <v>707</v>
      </c>
      <c r="B21" s="7"/>
      <c r="C21" s="7"/>
      <c r="D21" s="32" t="s">
        <v>520</v>
      </c>
      <c r="E21" s="33"/>
      <c r="F21" s="33"/>
      <c r="G21" s="33"/>
      <c r="H21" s="33"/>
      <c r="I21" s="40"/>
      <c r="J21" s="41" t="s">
        <v>708</v>
      </c>
    </row>
    <row r="22" ht="25.5" customHeight="1" spans="1:10">
      <c r="A22" s="12" t="s">
        <v>709</v>
      </c>
      <c r="B22" s="12"/>
      <c r="C22" s="12"/>
      <c r="D22" s="12"/>
      <c r="E22" s="12"/>
      <c r="F22" s="12"/>
      <c r="G22" s="12"/>
      <c r="H22" s="12">
        <v>100</v>
      </c>
      <c r="I22" s="42">
        <f>SUM(I8,I16:I20)</f>
        <v>100</v>
      </c>
      <c r="J22" s="43" t="s">
        <v>710</v>
      </c>
    </row>
    <row r="23" ht="16.9" customHeight="1"/>
    <row r="24" ht="28.9" customHeight="1" spans="1:10">
      <c r="A24" s="34" t="s">
        <v>668</v>
      </c>
      <c r="B24" s="35"/>
      <c r="C24" s="35"/>
      <c r="D24" s="35"/>
      <c r="E24" s="35"/>
      <c r="F24" s="35"/>
      <c r="G24" s="35"/>
      <c r="H24" s="35"/>
      <c r="I24" s="35"/>
      <c r="J24" s="44"/>
    </row>
    <row r="25" ht="27" customHeight="1" spans="1:10">
      <c r="A25" s="36" t="s">
        <v>669</v>
      </c>
      <c r="B25" s="36"/>
      <c r="C25" s="36"/>
      <c r="D25" s="36"/>
      <c r="E25" s="36"/>
      <c r="F25" s="36"/>
      <c r="G25" s="36"/>
      <c r="H25" s="36"/>
      <c r="I25" s="36"/>
      <c r="J25" s="36"/>
    </row>
    <row r="26" ht="19.15" customHeight="1" spans="1:10">
      <c r="A26" s="36" t="s">
        <v>670</v>
      </c>
      <c r="B26" s="36"/>
      <c r="C26" s="36"/>
      <c r="D26" s="36"/>
      <c r="E26" s="36"/>
      <c r="F26" s="36"/>
      <c r="G26" s="36"/>
      <c r="H26" s="36"/>
      <c r="I26" s="36"/>
      <c r="J26" s="36"/>
    </row>
    <row r="27" ht="18" customHeight="1" spans="1:10">
      <c r="A27" s="36" t="s">
        <v>711</v>
      </c>
      <c r="B27" s="36"/>
      <c r="C27" s="36"/>
      <c r="D27" s="36"/>
      <c r="E27" s="36"/>
      <c r="F27" s="36"/>
      <c r="G27" s="36"/>
      <c r="H27" s="36"/>
      <c r="I27" s="36"/>
      <c r="J27" s="36"/>
    </row>
    <row r="28" ht="18" customHeight="1" spans="1:10">
      <c r="A28" s="36" t="s">
        <v>712</v>
      </c>
      <c r="B28" s="36"/>
      <c r="C28" s="36"/>
      <c r="D28" s="36"/>
      <c r="E28" s="36"/>
      <c r="F28" s="36"/>
      <c r="G28" s="36"/>
      <c r="H28" s="36"/>
      <c r="I28" s="36"/>
      <c r="J28" s="36"/>
    </row>
    <row r="29" s="4" customFormat="1" ht="18" customHeight="1" spans="1:10">
      <c r="A29" s="36" t="s">
        <v>713</v>
      </c>
      <c r="B29" s="36"/>
      <c r="C29" s="36"/>
      <c r="D29" s="36"/>
      <c r="E29" s="36"/>
      <c r="F29" s="36"/>
      <c r="G29" s="36"/>
      <c r="H29" s="36"/>
      <c r="I29" s="36"/>
      <c r="J29" s="36"/>
    </row>
    <row r="30" ht="24" customHeight="1" spans="1:10">
      <c r="A30" s="36" t="s">
        <v>714</v>
      </c>
      <c r="B30" s="36"/>
      <c r="C30" s="36"/>
      <c r="D30" s="36"/>
      <c r="E30" s="36"/>
      <c r="F30" s="36"/>
      <c r="G30" s="36"/>
      <c r="H30" s="36"/>
      <c r="I30" s="36"/>
      <c r="J30" s="36"/>
    </row>
    <row r="31" ht="24" customHeight="1" spans="1:10">
      <c r="A31" s="36" t="s">
        <v>715</v>
      </c>
      <c r="B31" s="36"/>
      <c r="C31" s="36"/>
      <c r="D31" s="36"/>
      <c r="E31" s="36"/>
      <c r="F31" s="36"/>
      <c r="G31" s="36"/>
      <c r="H31" s="36"/>
      <c r="I31" s="36"/>
      <c r="J31" s="36"/>
    </row>
    <row r="32" ht="24" customHeight="1" spans="1:10">
      <c r="A32" s="36" t="s">
        <v>716</v>
      </c>
      <c r="B32" s="36"/>
      <c r="C32" s="36"/>
      <c r="D32" s="36"/>
      <c r="E32" s="36"/>
      <c r="F32" s="36"/>
      <c r="G32" s="36"/>
      <c r="H32" s="36"/>
      <c r="I32" s="36"/>
      <c r="J32" s="36"/>
    </row>
  </sheetData>
  <mergeCells count="37">
    <mergeCell ref="A1:J1"/>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topLeftCell="A7" workbookViewId="0">
      <selection activeCell="I16" sqref="I16:I20"/>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2" spans="1:1">
      <c r="A2" s="4" t="s">
        <v>671</v>
      </c>
    </row>
    <row r="3" ht="25.9" customHeight="1" spans="1:10">
      <c r="A3" s="6" t="s">
        <v>672</v>
      </c>
      <c r="B3" s="6"/>
      <c r="C3" s="6"/>
      <c r="D3" s="6"/>
      <c r="E3" s="6"/>
      <c r="F3" s="6"/>
      <c r="G3" s="6"/>
      <c r="H3" s="6"/>
      <c r="I3" s="6"/>
      <c r="J3" s="6"/>
    </row>
    <row r="4" s="1" customFormat="1" ht="19.15" customHeight="1" spans="1:10">
      <c r="A4" s="6"/>
      <c r="B4" s="6"/>
      <c r="C4" s="6"/>
      <c r="D4" s="6"/>
      <c r="E4" s="6"/>
      <c r="F4" s="6"/>
      <c r="G4" s="6"/>
      <c r="H4" s="6"/>
      <c r="I4" s="6"/>
      <c r="J4" s="37" t="s">
        <v>673</v>
      </c>
    </row>
    <row r="5" s="2" customFormat="1" ht="18" customHeight="1" spans="1:256">
      <c r="A5" s="7" t="s">
        <v>674</v>
      </c>
      <c r="B5" s="7"/>
      <c r="C5" s="8" t="s">
        <v>727</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718</v>
      </c>
      <c r="D6" s="8"/>
      <c r="E6" s="8"/>
      <c r="F6" s="7" t="s">
        <v>678</v>
      </c>
      <c r="G6" s="9" t="s">
        <v>718</v>
      </c>
      <c r="H6" s="9"/>
      <c r="I6" s="9"/>
      <c r="J6" s="9"/>
      <c r="K6" s="4"/>
      <c r="L6" s="4">
        <v>3</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t="s">
        <v>680</v>
      </c>
      <c r="B7" s="7"/>
      <c r="C7" s="7"/>
      <c r="D7" s="7" t="s">
        <v>620</v>
      </c>
      <c r="E7" s="7" t="s">
        <v>531</v>
      </c>
      <c r="F7" s="7" t="s">
        <v>681</v>
      </c>
      <c r="G7" s="7" t="s">
        <v>682</v>
      </c>
      <c r="H7" s="7" t="s">
        <v>683</v>
      </c>
      <c r="I7" s="7" t="s">
        <v>684</v>
      </c>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629</v>
      </c>
      <c r="D8" s="11">
        <f t="shared" ref="D8:F8" si="0">SUM(D9:D11)</f>
        <v>20000</v>
      </c>
      <c r="E8" s="11">
        <f t="shared" si="0"/>
        <v>20000</v>
      </c>
      <c r="F8" s="11">
        <f t="shared" si="0"/>
        <v>20000</v>
      </c>
      <c r="G8" s="12">
        <v>10</v>
      </c>
      <c r="H8" s="13" t="str">
        <f t="shared" ref="H8:H11" si="1">IF(E8&gt;0,ROUND(F8/E8,3)*100&amp;"%","—")</f>
        <v>100%</v>
      </c>
      <c r="I8" s="15">
        <v>10</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685</v>
      </c>
      <c r="D9" s="14">
        <v>20000</v>
      </c>
      <c r="E9" s="14">
        <v>20000</v>
      </c>
      <c r="F9" s="14">
        <v>20000</v>
      </c>
      <c r="G9" s="7" t="s">
        <v>535</v>
      </c>
      <c r="H9" s="13" t="str">
        <f t="shared" si="1"/>
        <v>100%</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7"/>
      <c r="B10" s="7"/>
      <c r="C10" s="10" t="s">
        <v>686</v>
      </c>
      <c r="D10" s="14">
        <v>0</v>
      </c>
      <c r="E10" s="14">
        <v>0</v>
      </c>
      <c r="F10" s="14">
        <v>0</v>
      </c>
      <c r="G10" s="7" t="s">
        <v>535</v>
      </c>
      <c r="H10" s="13" t="str">
        <f t="shared" si="1"/>
        <v>—</v>
      </c>
      <c r="I10" s="15" t="s">
        <v>535</v>
      </c>
      <c r="J10" s="1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7"/>
      <c r="B11" s="7"/>
      <c r="C11" s="10" t="s">
        <v>687</v>
      </c>
      <c r="D11" s="14">
        <v>0</v>
      </c>
      <c r="E11" s="14">
        <v>0</v>
      </c>
      <c r="F11" s="14">
        <v>0</v>
      </c>
      <c r="G11" s="7" t="s">
        <v>535</v>
      </c>
      <c r="H11" s="13" t="str">
        <f t="shared" si="1"/>
        <v>—</v>
      </c>
      <c r="I11" s="15" t="s">
        <v>535</v>
      </c>
      <c r="J11" s="15"/>
    </row>
    <row r="12" ht="18" customHeight="1" spans="1:10">
      <c r="A12" s="7" t="s">
        <v>688</v>
      </c>
      <c r="B12" s="7" t="s">
        <v>689</v>
      </c>
      <c r="C12" s="7"/>
      <c r="D12" s="7"/>
      <c r="E12" s="7"/>
      <c r="F12" s="15" t="s">
        <v>690</v>
      </c>
      <c r="G12" s="15"/>
      <c r="H12" s="15"/>
      <c r="I12" s="15"/>
      <c r="J12" s="15"/>
    </row>
    <row r="13" ht="46.15" customHeight="1" spans="1:10">
      <c r="A13" s="7"/>
      <c r="B13" s="16" t="s">
        <v>728</v>
      </c>
      <c r="C13" s="17"/>
      <c r="D13" s="17"/>
      <c r="E13" s="18"/>
      <c r="F13" s="19" t="s">
        <v>729</v>
      </c>
      <c r="G13" s="19"/>
      <c r="H13" s="19"/>
      <c r="I13" s="19"/>
      <c r="J13" s="19"/>
    </row>
    <row r="14" ht="36" customHeight="1" spans="1:10">
      <c r="A14" s="20" t="s">
        <v>636</v>
      </c>
      <c r="B14" s="21"/>
      <c r="C14" s="22"/>
      <c r="D14" s="20" t="s">
        <v>692</v>
      </c>
      <c r="E14" s="21"/>
      <c r="F14" s="22"/>
      <c r="G14" s="23" t="s">
        <v>640</v>
      </c>
      <c r="H14" s="23" t="s">
        <v>693</v>
      </c>
      <c r="I14" s="23" t="s">
        <v>684</v>
      </c>
      <c r="J14" s="23" t="s">
        <v>641</v>
      </c>
    </row>
    <row r="15" ht="36" customHeight="1" spans="1:10">
      <c r="A15" s="20" t="s">
        <v>642</v>
      </c>
      <c r="B15" s="7" t="s">
        <v>643</v>
      </c>
      <c r="C15" s="29" t="s">
        <v>644</v>
      </c>
      <c r="D15" s="7" t="s">
        <v>637</v>
      </c>
      <c r="E15" s="7" t="s">
        <v>638</v>
      </c>
      <c r="F15" s="7" t="s">
        <v>639</v>
      </c>
      <c r="G15" s="24"/>
      <c r="H15" s="24"/>
      <c r="I15" s="24"/>
      <c r="J15" s="24"/>
    </row>
    <row r="16" ht="30" customHeight="1" spans="1:10">
      <c r="A16" s="7" t="s">
        <v>645</v>
      </c>
      <c r="B16" s="23" t="s">
        <v>646</v>
      </c>
      <c r="C16" s="29" t="s">
        <v>730</v>
      </c>
      <c r="D16" s="26" t="s">
        <v>660</v>
      </c>
      <c r="E16" s="7">
        <v>14</v>
      </c>
      <c r="F16" s="27" t="s">
        <v>695</v>
      </c>
      <c r="G16" s="7">
        <v>14</v>
      </c>
      <c r="H16" s="7">
        <v>30</v>
      </c>
      <c r="I16" s="38">
        <v>25</v>
      </c>
      <c r="J16" s="24"/>
    </row>
    <row r="17" ht="31.9" customHeight="1" spans="1:10">
      <c r="A17" s="7"/>
      <c r="B17" s="28"/>
      <c r="C17" s="29" t="s">
        <v>697</v>
      </c>
      <c r="D17" s="26" t="s">
        <v>660</v>
      </c>
      <c r="E17" s="7">
        <v>20</v>
      </c>
      <c r="F17" s="27" t="s">
        <v>698</v>
      </c>
      <c r="G17" s="7">
        <v>20</v>
      </c>
      <c r="H17" s="7">
        <v>20</v>
      </c>
      <c r="I17" s="38">
        <v>20</v>
      </c>
      <c r="J17" s="24"/>
    </row>
    <row r="18" ht="67.15" customHeight="1" spans="1:10">
      <c r="A18" s="7"/>
      <c r="B18" s="23" t="s">
        <v>653</v>
      </c>
      <c r="C18" s="29" t="s">
        <v>731</v>
      </c>
      <c r="D18" s="26" t="s">
        <v>660</v>
      </c>
      <c r="E18" s="150" t="s">
        <v>700</v>
      </c>
      <c r="F18" s="27" t="s">
        <v>701</v>
      </c>
      <c r="G18" s="7">
        <v>95</v>
      </c>
      <c r="H18" s="7">
        <v>10</v>
      </c>
      <c r="I18" s="38">
        <v>7</v>
      </c>
      <c r="J18" s="24"/>
    </row>
    <row r="19" ht="51" customHeight="1" spans="1:10">
      <c r="A19" s="7" t="s">
        <v>656</v>
      </c>
      <c r="B19" s="7" t="s">
        <v>702</v>
      </c>
      <c r="C19" s="29" t="s">
        <v>732</v>
      </c>
      <c r="D19" s="26" t="s">
        <v>660</v>
      </c>
      <c r="E19" s="150" t="s">
        <v>704</v>
      </c>
      <c r="F19" s="27" t="s">
        <v>701</v>
      </c>
      <c r="G19" s="7">
        <v>95</v>
      </c>
      <c r="H19" s="7">
        <v>20</v>
      </c>
      <c r="I19" s="38">
        <v>20</v>
      </c>
      <c r="J19" s="24"/>
    </row>
    <row r="20" ht="30" customHeight="1" spans="1:10">
      <c r="A20" s="30" t="s">
        <v>664</v>
      </c>
      <c r="B20" s="31" t="s">
        <v>665</v>
      </c>
      <c r="C20" s="29" t="s">
        <v>733</v>
      </c>
      <c r="D20" s="26" t="s">
        <v>660</v>
      </c>
      <c r="E20" s="150" t="s">
        <v>700</v>
      </c>
      <c r="F20" s="27" t="s">
        <v>701</v>
      </c>
      <c r="G20" s="7">
        <v>95</v>
      </c>
      <c r="H20" s="7">
        <v>10</v>
      </c>
      <c r="I20" s="38">
        <v>10</v>
      </c>
      <c r="J20" s="39" t="s">
        <v>706</v>
      </c>
    </row>
    <row r="21" ht="54" customHeight="1" spans="1:10">
      <c r="A21" s="7" t="s">
        <v>707</v>
      </c>
      <c r="B21" s="7"/>
      <c r="C21" s="7"/>
      <c r="D21" s="32" t="s">
        <v>520</v>
      </c>
      <c r="E21" s="33"/>
      <c r="F21" s="33"/>
      <c r="G21" s="33"/>
      <c r="H21" s="33"/>
      <c r="I21" s="40"/>
      <c r="J21" s="41" t="s">
        <v>708</v>
      </c>
    </row>
    <row r="22" ht="25.5" customHeight="1" spans="1:10">
      <c r="A22" s="12" t="s">
        <v>709</v>
      </c>
      <c r="B22" s="12"/>
      <c r="C22" s="12"/>
      <c r="D22" s="12"/>
      <c r="E22" s="12"/>
      <c r="F22" s="12"/>
      <c r="G22" s="12"/>
      <c r="H22" s="12">
        <v>100</v>
      </c>
      <c r="I22" s="42">
        <f>SUM(I8,I16:I20)</f>
        <v>92</v>
      </c>
      <c r="J22" s="43" t="s">
        <v>710</v>
      </c>
    </row>
    <row r="23" ht="16.9" customHeight="1"/>
    <row r="24" ht="28.9" customHeight="1" spans="1:10">
      <c r="A24" s="34" t="s">
        <v>668</v>
      </c>
      <c r="B24" s="35"/>
      <c r="C24" s="35"/>
      <c r="D24" s="35"/>
      <c r="E24" s="35"/>
      <c r="F24" s="35"/>
      <c r="G24" s="35"/>
      <c r="H24" s="35"/>
      <c r="I24" s="35"/>
      <c r="J24" s="44"/>
    </row>
    <row r="25" ht="27" customHeight="1" spans="1:10">
      <c r="A25" s="36" t="s">
        <v>669</v>
      </c>
      <c r="B25" s="36"/>
      <c r="C25" s="36"/>
      <c r="D25" s="36"/>
      <c r="E25" s="36"/>
      <c r="F25" s="36"/>
      <c r="G25" s="36"/>
      <c r="H25" s="36"/>
      <c r="I25" s="36"/>
      <c r="J25" s="36"/>
    </row>
    <row r="26" ht="19.15" customHeight="1" spans="1:10">
      <c r="A26" s="36" t="s">
        <v>670</v>
      </c>
      <c r="B26" s="36"/>
      <c r="C26" s="36"/>
      <c r="D26" s="36"/>
      <c r="E26" s="36"/>
      <c r="F26" s="36"/>
      <c r="G26" s="36"/>
      <c r="H26" s="36"/>
      <c r="I26" s="36"/>
      <c r="J26" s="36"/>
    </row>
    <row r="27" ht="18" customHeight="1" spans="1:10">
      <c r="A27" s="36" t="s">
        <v>711</v>
      </c>
      <c r="B27" s="36"/>
      <c r="C27" s="36"/>
      <c r="D27" s="36"/>
      <c r="E27" s="36"/>
      <c r="F27" s="36"/>
      <c r="G27" s="36"/>
      <c r="H27" s="36"/>
      <c r="I27" s="36"/>
      <c r="J27" s="36"/>
    </row>
    <row r="28" ht="18" customHeight="1" spans="1:10">
      <c r="A28" s="36" t="s">
        <v>712</v>
      </c>
      <c r="B28" s="36"/>
      <c r="C28" s="36"/>
      <c r="D28" s="36"/>
      <c r="E28" s="36"/>
      <c r="F28" s="36"/>
      <c r="G28" s="36"/>
      <c r="H28" s="36"/>
      <c r="I28" s="36"/>
      <c r="J28" s="36"/>
    </row>
    <row r="29" s="4" customFormat="1" ht="18" customHeight="1" spans="1:10">
      <c r="A29" s="36" t="s">
        <v>713</v>
      </c>
      <c r="B29" s="36"/>
      <c r="C29" s="36"/>
      <c r="D29" s="36"/>
      <c r="E29" s="36"/>
      <c r="F29" s="36"/>
      <c r="G29" s="36"/>
      <c r="H29" s="36"/>
      <c r="I29" s="36"/>
      <c r="J29" s="36"/>
    </row>
    <row r="30" ht="24" customHeight="1" spans="1:10">
      <c r="A30" s="36" t="s">
        <v>714</v>
      </c>
      <c r="B30" s="36"/>
      <c r="C30" s="36"/>
      <c r="D30" s="36"/>
      <c r="E30" s="36"/>
      <c r="F30" s="36"/>
      <c r="G30" s="36"/>
      <c r="H30" s="36"/>
      <c r="I30" s="36"/>
      <c r="J30" s="36"/>
    </row>
    <row r="31" ht="24" customHeight="1" spans="1:10">
      <c r="A31" s="36" t="s">
        <v>715</v>
      </c>
      <c r="B31" s="36"/>
      <c r="C31" s="36"/>
      <c r="D31" s="36"/>
      <c r="E31" s="36"/>
      <c r="F31" s="36"/>
      <c r="G31" s="36"/>
      <c r="H31" s="36"/>
      <c r="I31" s="36"/>
      <c r="J31" s="36"/>
    </row>
    <row r="32" ht="24" customHeight="1" spans="1:10">
      <c r="A32" s="36" t="s">
        <v>716</v>
      </c>
      <c r="B32" s="36"/>
      <c r="C32" s="36"/>
      <c r="D32" s="36"/>
      <c r="E32" s="36"/>
      <c r="F32" s="36"/>
      <c r="G32" s="36"/>
      <c r="H32" s="36"/>
      <c r="I32" s="36"/>
      <c r="J32" s="36"/>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topLeftCell="A10" workbookViewId="0">
      <selection activeCell="I16" sqref="I16:I20"/>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2" spans="1:1">
      <c r="A2" s="4" t="s">
        <v>671</v>
      </c>
    </row>
    <row r="3" ht="25.9" customHeight="1" spans="1:10">
      <c r="A3" s="6" t="s">
        <v>672</v>
      </c>
      <c r="B3" s="6"/>
      <c r="C3" s="6"/>
      <c r="D3" s="6"/>
      <c r="E3" s="6"/>
      <c r="F3" s="6"/>
      <c r="G3" s="6"/>
      <c r="H3" s="6"/>
      <c r="I3" s="6"/>
      <c r="J3" s="6"/>
    </row>
    <row r="4" s="1" customFormat="1" ht="19.15" customHeight="1" spans="1:10">
      <c r="A4" s="6"/>
      <c r="B4" s="6"/>
      <c r="C4" s="6"/>
      <c r="D4" s="6"/>
      <c r="E4" s="6"/>
      <c r="F4" s="6"/>
      <c r="G4" s="6"/>
      <c r="H4" s="6"/>
      <c r="I4" s="6"/>
      <c r="J4" s="37" t="s">
        <v>673</v>
      </c>
    </row>
    <row r="5" s="2" customFormat="1" ht="18" customHeight="1" spans="1:256">
      <c r="A5" s="7" t="s">
        <v>674</v>
      </c>
      <c r="B5" s="7"/>
      <c r="C5" s="8" t="s">
        <v>734</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718</v>
      </c>
      <c r="D6" s="8"/>
      <c r="E6" s="8"/>
      <c r="F6" s="7" t="s">
        <v>678</v>
      </c>
      <c r="G6" s="9" t="s">
        <v>718</v>
      </c>
      <c r="H6" s="9"/>
      <c r="I6" s="9"/>
      <c r="J6" s="9"/>
      <c r="K6" s="4"/>
      <c r="L6" s="4">
        <v>4</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t="s">
        <v>680</v>
      </c>
      <c r="B7" s="7"/>
      <c r="C7" s="7"/>
      <c r="D7" s="7" t="s">
        <v>620</v>
      </c>
      <c r="E7" s="7" t="s">
        <v>531</v>
      </c>
      <c r="F7" s="7" t="s">
        <v>681</v>
      </c>
      <c r="G7" s="7" t="s">
        <v>682</v>
      </c>
      <c r="H7" s="7" t="s">
        <v>683</v>
      </c>
      <c r="I7" s="7" t="s">
        <v>684</v>
      </c>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629</v>
      </c>
      <c r="D8" s="11">
        <f t="shared" ref="D8:F8" si="0">SUM(D9:D11)</f>
        <v>332800</v>
      </c>
      <c r="E8" s="11">
        <f t="shared" si="0"/>
        <v>332800</v>
      </c>
      <c r="F8" s="11">
        <f t="shared" si="0"/>
        <v>332249.2</v>
      </c>
      <c r="G8" s="12">
        <v>10</v>
      </c>
      <c r="H8" s="13" t="str">
        <f t="shared" ref="H8:H11" si="1">IF(E8&gt;0,ROUND(F8/E8,3)*100&amp;"%","—")</f>
        <v>99.8%</v>
      </c>
      <c r="I8" s="15">
        <v>10</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685</v>
      </c>
      <c r="D9" s="14">
        <v>332800</v>
      </c>
      <c r="E9" s="14">
        <v>332800</v>
      </c>
      <c r="F9" s="14">
        <v>332249.2</v>
      </c>
      <c r="G9" s="7" t="s">
        <v>535</v>
      </c>
      <c r="H9" s="13" t="str">
        <f t="shared" si="1"/>
        <v>99.8%</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28.9" customHeight="1" spans="1:256">
      <c r="A10" s="7"/>
      <c r="B10" s="7"/>
      <c r="C10" s="10" t="s">
        <v>735</v>
      </c>
      <c r="D10" s="14">
        <v>0</v>
      </c>
      <c r="E10" s="14">
        <v>0</v>
      </c>
      <c r="F10" s="14">
        <v>0</v>
      </c>
      <c r="G10" s="7" t="s">
        <v>535</v>
      </c>
      <c r="H10" s="13" t="str">
        <f t="shared" si="1"/>
        <v>—</v>
      </c>
      <c r="I10" s="15" t="s">
        <v>535</v>
      </c>
      <c r="J10" s="1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27" customHeight="1" spans="1:10">
      <c r="A11" s="7"/>
      <c r="B11" s="7"/>
      <c r="C11" s="10" t="s">
        <v>687</v>
      </c>
      <c r="D11" s="14">
        <v>0</v>
      </c>
      <c r="E11" s="14">
        <v>0</v>
      </c>
      <c r="F11" s="14">
        <v>0</v>
      </c>
      <c r="G11" s="7" t="s">
        <v>535</v>
      </c>
      <c r="H11" s="13" t="str">
        <f t="shared" si="1"/>
        <v>—</v>
      </c>
      <c r="I11" s="15" t="s">
        <v>535</v>
      </c>
      <c r="J11" s="15"/>
    </row>
    <row r="12" ht="18" customHeight="1" spans="1:10">
      <c r="A12" s="7" t="s">
        <v>688</v>
      </c>
      <c r="B12" s="7" t="s">
        <v>689</v>
      </c>
      <c r="C12" s="7"/>
      <c r="D12" s="7"/>
      <c r="E12" s="7"/>
      <c r="F12" s="15" t="s">
        <v>690</v>
      </c>
      <c r="G12" s="15"/>
      <c r="H12" s="15"/>
      <c r="I12" s="15"/>
      <c r="J12" s="15"/>
    </row>
    <row r="13" ht="46.15" customHeight="1" spans="1:10">
      <c r="A13" s="7"/>
      <c r="B13" s="16" t="s">
        <v>736</v>
      </c>
      <c r="C13" s="17"/>
      <c r="D13" s="17"/>
      <c r="E13" s="18"/>
      <c r="F13" s="19" t="s">
        <v>737</v>
      </c>
      <c r="G13" s="19"/>
      <c r="H13" s="19"/>
      <c r="I13" s="19"/>
      <c r="J13" s="19"/>
    </row>
    <row r="14" ht="36" customHeight="1" spans="1:10">
      <c r="A14" s="20" t="s">
        <v>636</v>
      </c>
      <c r="B14" s="21"/>
      <c r="C14" s="22"/>
      <c r="D14" s="20" t="s">
        <v>692</v>
      </c>
      <c r="E14" s="21"/>
      <c r="F14" s="22"/>
      <c r="G14" s="23" t="s">
        <v>640</v>
      </c>
      <c r="H14" s="23" t="s">
        <v>693</v>
      </c>
      <c r="I14" s="23" t="s">
        <v>684</v>
      </c>
      <c r="J14" s="23" t="s">
        <v>641</v>
      </c>
    </row>
    <row r="15" ht="36" customHeight="1" spans="1:10">
      <c r="A15" s="20" t="s">
        <v>642</v>
      </c>
      <c r="B15" s="7" t="s">
        <v>643</v>
      </c>
      <c r="C15" s="29" t="s">
        <v>644</v>
      </c>
      <c r="D15" s="7" t="s">
        <v>637</v>
      </c>
      <c r="E15" s="7" t="s">
        <v>638</v>
      </c>
      <c r="F15" s="7" t="s">
        <v>639</v>
      </c>
      <c r="G15" s="24"/>
      <c r="H15" s="24"/>
      <c r="I15" s="24"/>
      <c r="J15" s="24"/>
    </row>
    <row r="16" ht="30" customHeight="1" spans="1:10">
      <c r="A16" s="7" t="s">
        <v>645</v>
      </c>
      <c r="B16" s="23" t="s">
        <v>646</v>
      </c>
      <c r="C16" s="16" t="s">
        <v>738</v>
      </c>
      <c r="D16" s="26" t="s">
        <v>660</v>
      </c>
      <c r="E16" s="7">
        <v>12</v>
      </c>
      <c r="F16" s="27" t="s">
        <v>649</v>
      </c>
      <c r="G16" s="7">
        <v>12</v>
      </c>
      <c r="H16" s="7">
        <v>30</v>
      </c>
      <c r="I16" s="38">
        <v>30</v>
      </c>
      <c r="J16" s="24"/>
    </row>
    <row r="17" ht="31.9" customHeight="1" spans="1:10">
      <c r="A17" s="7"/>
      <c r="B17" s="28"/>
      <c r="C17" s="16" t="s">
        <v>739</v>
      </c>
      <c r="D17" s="26" t="s">
        <v>660</v>
      </c>
      <c r="E17" s="7">
        <v>12</v>
      </c>
      <c r="F17" s="27" t="s">
        <v>649</v>
      </c>
      <c r="G17" s="7">
        <v>12</v>
      </c>
      <c r="H17" s="7">
        <v>20</v>
      </c>
      <c r="I17" s="38">
        <v>20</v>
      </c>
      <c r="J17" s="24"/>
    </row>
    <row r="18" ht="43.9" customHeight="1" spans="1:10">
      <c r="A18" s="7"/>
      <c r="B18" s="23" t="s">
        <v>653</v>
      </c>
      <c r="C18" s="16" t="s">
        <v>740</v>
      </c>
      <c r="D18" s="26" t="s">
        <v>660</v>
      </c>
      <c r="E18" s="150" t="s">
        <v>700</v>
      </c>
      <c r="F18" s="27" t="s">
        <v>701</v>
      </c>
      <c r="G18" s="7">
        <v>95</v>
      </c>
      <c r="H18" s="7">
        <v>10</v>
      </c>
      <c r="I18" s="38">
        <v>10</v>
      </c>
      <c r="J18" s="24"/>
    </row>
    <row r="19" ht="43.9" customHeight="1" spans="1:10">
      <c r="A19" s="7" t="s">
        <v>656</v>
      </c>
      <c r="B19" s="7" t="s">
        <v>702</v>
      </c>
      <c r="C19" s="16" t="s">
        <v>741</v>
      </c>
      <c r="D19" s="26" t="s">
        <v>660</v>
      </c>
      <c r="E19" s="150" t="s">
        <v>704</v>
      </c>
      <c r="F19" s="27" t="s">
        <v>701</v>
      </c>
      <c r="G19" s="7">
        <v>95</v>
      </c>
      <c r="H19" s="7">
        <v>20</v>
      </c>
      <c r="I19" s="38">
        <v>20</v>
      </c>
      <c r="J19" s="24"/>
    </row>
    <row r="20" ht="30" customHeight="1" spans="1:10">
      <c r="A20" s="30" t="s">
        <v>664</v>
      </c>
      <c r="B20" s="31" t="s">
        <v>665</v>
      </c>
      <c r="C20" s="16" t="s">
        <v>742</v>
      </c>
      <c r="D20" s="26" t="s">
        <v>660</v>
      </c>
      <c r="E20" s="150" t="s">
        <v>700</v>
      </c>
      <c r="F20" s="27" t="s">
        <v>701</v>
      </c>
      <c r="G20" s="7">
        <v>95</v>
      </c>
      <c r="H20" s="7">
        <v>10</v>
      </c>
      <c r="I20" s="38">
        <v>10</v>
      </c>
      <c r="J20" s="39" t="s">
        <v>706</v>
      </c>
    </row>
    <row r="21" ht="54" customHeight="1" spans="1:10">
      <c r="A21" s="7" t="s">
        <v>707</v>
      </c>
      <c r="B21" s="7"/>
      <c r="C21" s="7"/>
      <c r="D21" s="32" t="s">
        <v>520</v>
      </c>
      <c r="E21" s="33"/>
      <c r="F21" s="33"/>
      <c r="G21" s="33"/>
      <c r="H21" s="33"/>
      <c r="I21" s="40"/>
      <c r="J21" s="41" t="s">
        <v>708</v>
      </c>
    </row>
    <row r="22" ht="25.5" customHeight="1" spans="1:10">
      <c r="A22" s="12" t="s">
        <v>709</v>
      </c>
      <c r="B22" s="12"/>
      <c r="C22" s="12"/>
      <c r="D22" s="12"/>
      <c r="E22" s="12"/>
      <c r="F22" s="12"/>
      <c r="G22" s="12"/>
      <c r="H22" s="12">
        <v>100</v>
      </c>
      <c r="I22" s="42">
        <f>SUM(I8,I16:I20)</f>
        <v>100</v>
      </c>
      <c r="J22" s="43" t="s">
        <v>710</v>
      </c>
    </row>
    <row r="23" ht="16.9" customHeight="1"/>
    <row r="24" ht="28.9" customHeight="1" spans="1:10">
      <c r="A24" s="34" t="s">
        <v>668</v>
      </c>
      <c r="B24" s="35"/>
      <c r="C24" s="35"/>
      <c r="D24" s="35"/>
      <c r="E24" s="35"/>
      <c r="F24" s="35"/>
      <c r="G24" s="35"/>
      <c r="H24" s="35"/>
      <c r="I24" s="35"/>
      <c r="J24" s="44"/>
    </row>
    <row r="25" ht="27" customHeight="1" spans="1:10">
      <c r="A25" s="36" t="s">
        <v>669</v>
      </c>
      <c r="B25" s="36"/>
      <c r="C25" s="36"/>
      <c r="D25" s="36"/>
      <c r="E25" s="36"/>
      <c r="F25" s="36"/>
      <c r="G25" s="36"/>
      <c r="H25" s="36"/>
      <c r="I25" s="36"/>
      <c r="J25" s="36"/>
    </row>
    <row r="26" ht="19.15" customHeight="1" spans="1:10">
      <c r="A26" s="36" t="s">
        <v>670</v>
      </c>
      <c r="B26" s="36"/>
      <c r="C26" s="36"/>
      <c r="D26" s="36"/>
      <c r="E26" s="36"/>
      <c r="F26" s="36"/>
      <c r="G26" s="36"/>
      <c r="H26" s="36"/>
      <c r="I26" s="36"/>
      <c r="J26" s="36"/>
    </row>
    <row r="27" ht="18" customHeight="1" spans="1:10">
      <c r="A27" s="36" t="s">
        <v>711</v>
      </c>
      <c r="B27" s="36"/>
      <c r="C27" s="36"/>
      <c r="D27" s="36"/>
      <c r="E27" s="36"/>
      <c r="F27" s="36"/>
      <c r="G27" s="36"/>
      <c r="H27" s="36"/>
      <c r="I27" s="36"/>
      <c r="J27" s="36"/>
    </row>
    <row r="28" ht="18" customHeight="1" spans="1:10">
      <c r="A28" s="36" t="s">
        <v>712</v>
      </c>
      <c r="B28" s="36"/>
      <c r="C28" s="36"/>
      <c r="D28" s="36"/>
      <c r="E28" s="36"/>
      <c r="F28" s="36"/>
      <c r="G28" s="36"/>
      <c r="H28" s="36"/>
      <c r="I28" s="36"/>
      <c r="J28" s="36"/>
    </row>
    <row r="29" s="4" customFormat="1" ht="18" customHeight="1" spans="1:10">
      <c r="A29" s="36" t="s">
        <v>713</v>
      </c>
      <c r="B29" s="36"/>
      <c r="C29" s="36"/>
      <c r="D29" s="36"/>
      <c r="E29" s="36"/>
      <c r="F29" s="36"/>
      <c r="G29" s="36"/>
      <c r="H29" s="36"/>
      <c r="I29" s="36"/>
      <c r="J29" s="36"/>
    </row>
    <row r="30" ht="24" customHeight="1" spans="1:10">
      <c r="A30" s="36" t="s">
        <v>714</v>
      </c>
      <c r="B30" s="36"/>
      <c r="C30" s="36"/>
      <c r="D30" s="36"/>
      <c r="E30" s="36"/>
      <c r="F30" s="36"/>
      <c r="G30" s="36"/>
      <c r="H30" s="36"/>
      <c r="I30" s="36"/>
      <c r="J30" s="36"/>
    </row>
    <row r="31" ht="24" customHeight="1" spans="1:10">
      <c r="A31" s="36" t="s">
        <v>715</v>
      </c>
      <c r="B31" s="36"/>
      <c r="C31" s="36"/>
      <c r="D31" s="36"/>
      <c r="E31" s="36"/>
      <c r="F31" s="36"/>
      <c r="G31" s="36"/>
      <c r="H31" s="36"/>
      <c r="I31" s="36"/>
      <c r="J31" s="36"/>
    </row>
    <row r="32" ht="24" customHeight="1" spans="1:10">
      <c r="A32" s="36" t="s">
        <v>716</v>
      </c>
      <c r="B32" s="36"/>
      <c r="C32" s="36"/>
      <c r="D32" s="36"/>
      <c r="E32" s="36"/>
      <c r="F32" s="36"/>
      <c r="G32" s="36"/>
      <c r="H32" s="36"/>
      <c r="I32" s="36"/>
      <c r="J32" s="36"/>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style="133" customWidth="1"/>
    <col min="2" max="2" width="4.75" style="133" customWidth="1"/>
    <col min="3" max="3" width="19.5" style="133" customWidth="1"/>
    <col min="4" max="4" width="32.625" style="133" customWidth="1"/>
    <col min="5" max="5" width="4.75" style="133" customWidth="1"/>
    <col min="6" max="6" width="18.625" style="133" customWidth="1"/>
    <col min="7" max="16384" width="9" style="133"/>
  </cols>
  <sheetData>
    <row r="1" ht="27" spans="3:3">
      <c r="C1" s="145" t="s">
        <v>59</v>
      </c>
    </row>
    <row r="2" ht="14.25" spans="6:6">
      <c r="F2" s="135" t="s">
        <v>60</v>
      </c>
    </row>
    <row r="3" ht="14.25" spans="1:6">
      <c r="A3" s="135" t="s">
        <v>61</v>
      </c>
      <c r="F3" s="135" t="s">
        <v>62</v>
      </c>
    </row>
    <row r="4" ht="19.5" customHeight="1" spans="1:6">
      <c r="A4" s="136" t="s">
        <v>63</v>
      </c>
      <c r="B4" s="136"/>
      <c r="C4" s="136"/>
      <c r="D4" s="136" t="s">
        <v>64</v>
      </c>
      <c r="E4" s="136"/>
      <c r="F4" s="136"/>
    </row>
    <row r="5" ht="19.5" customHeight="1" spans="1:6">
      <c r="A5" s="136" t="s">
        <v>65</v>
      </c>
      <c r="B5" s="136" t="s">
        <v>66</v>
      </c>
      <c r="C5" s="136" t="s">
        <v>67</v>
      </c>
      <c r="D5" s="136" t="s">
        <v>68</v>
      </c>
      <c r="E5" s="136" t="s">
        <v>66</v>
      </c>
      <c r="F5" s="136" t="s">
        <v>67</v>
      </c>
    </row>
    <row r="6" ht="19.5" customHeight="1" spans="1:6">
      <c r="A6" s="136" t="s">
        <v>69</v>
      </c>
      <c r="B6" s="136"/>
      <c r="C6" s="136" t="s">
        <v>70</v>
      </c>
      <c r="D6" s="136" t="s">
        <v>69</v>
      </c>
      <c r="E6" s="136"/>
      <c r="F6" s="136" t="s">
        <v>71</v>
      </c>
    </row>
    <row r="7" ht="19.5" customHeight="1" spans="1:6">
      <c r="A7" s="137" t="s">
        <v>72</v>
      </c>
      <c r="B7" s="136" t="s">
        <v>70</v>
      </c>
      <c r="C7" s="138">
        <v>13770250.38</v>
      </c>
      <c r="D7" s="137" t="s">
        <v>73</v>
      </c>
      <c r="E7" s="136" t="s">
        <v>74</v>
      </c>
      <c r="F7" s="138">
        <v>11320143.86</v>
      </c>
    </row>
    <row r="8" ht="19.5" customHeight="1" spans="1:6">
      <c r="A8" s="137" t="s">
        <v>75</v>
      </c>
      <c r="B8" s="136" t="s">
        <v>71</v>
      </c>
      <c r="C8" s="138"/>
      <c r="D8" s="137" t="s">
        <v>76</v>
      </c>
      <c r="E8" s="136" t="s">
        <v>77</v>
      </c>
      <c r="F8" s="138"/>
    </row>
    <row r="9" ht="19.5" customHeight="1" spans="1:6">
      <c r="A9" s="137" t="s">
        <v>78</v>
      </c>
      <c r="B9" s="136" t="s">
        <v>79</v>
      </c>
      <c r="C9" s="138"/>
      <c r="D9" s="137" t="s">
        <v>80</v>
      </c>
      <c r="E9" s="136" t="s">
        <v>81</v>
      </c>
      <c r="F9" s="138"/>
    </row>
    <row r="10" ht="19.5" customHeight="1" spans="1:6">
      <c r="A10" s="137" t="s">
        <v>82</v>
      </c>
      <c r="B10" s="136" t="s">
        <v>83</v>
      </c>
      <c r="C10" s="138">
        <v>0</v>
      </c>
      <c r="D10" s="137" t="s">
        <v>84</v>
      </c>
      <c r="E10" s="136" t="s">
        <v>85</v>
      </c>
      <c r="F10" s="138"/>
    </row>
    <row r="11" ht="19.5" customHeight="1" spans="1:6">
      <c r="A11" s="137" t="s">
        <v>86</v>
      </c>
      <c r="B11" s="136" t="s">
        <v>87</v>
      </c>
      <c r="C11" s="138">
        <v>0</v>
      </c>
      <c r="D11" s="137" t="s">
        <v>88</v>
      </c>
      <c r="E11" s="136" t="s">
        <v>89</v>
      </c>
      <c r="F11" s="138"/>
    </row>
    <row r="12" ht="19.5" customHeight="1" spans="1:6">
      <c r="A12" s="137" t="s">
        <v>90</v>
      </c>
      <c r="B12" s="136" t="s">
        <v>91</v>
      </c>
      <c r="C12" s="138">
        <v>0</v>
      </c>
      <c r="D12" s="137" t="s">
        <v>92</v>
      </c>
      <c r="E12" s="136" t="s">
        <v>93</v>
      </c>
      <c r="F12" s="138"/>
    </row>
    <row r="13" ht="19.5" customHeight="1" spans="1:6">
      <c r="A13" s="137" t="s">
        <v>94</v>
      </c>
      <c r="B13" s="136" t="s">
        <v>95</v>
      </c>
      <c r="C13" s="138">
        <v>0</v>
      </c>
      <c r="D13" s="137" t="s">
        <v>96</v>
      </c>
      <c r="E13" s="136" t="s">
        <v>97</v>
      </c>
      <c r="F13" s="138"/>
    </row>
    <row r="14" ht="19.5" customHeight="1" spans="1:6">
      <c r="A14" s="137" t="s">
        <v>98</v>
      </c>
      <c r="B14" s="136" t="s">
        <v>99</v>
      </c>
      <c r="C14" s="138">
        <v>0</v>
      </c>
      <c r="D14" s="137" t="s">
        <v>100</v>
      </c>
      <c r="E14" s="136" t="s">
        <v>101</v>
      </c>
      <c r="F14" s="138">
        <v>906935.34</v>
      </c>
    </row>
    <row r="15" ht="19.5" customHeight="1" spans="1:6">
      <c r="A15" s="137"/>
      <c r="B15" s="136" t="s">
        <v>102</v>
      </c>
      <c r="C15" s="148"/>
      <c r="D15" s="137" t="s">
        <v>103</v>
      </c>
      <c r="E15" s="136" t="s">
        <v>104</v>
      </c>
      <c r="F15" s="138">
        <v>833195.32</v>
      </c>
    </row>
    <row r="16" ht="19.5" customHeight="1" spans="1:6">
      <c r="A16" s="137"/>
      <c r="B16" s="136" t="s">
        <v>105</v>
      </c>
      <c r="C16" s="148"/>
      <c r="D16" s="137" t="s">
        <v>106</v>
      </c>
      <c r="E16" s="136" t="s">
        <v>107</v>
      </c>
      <c r="F16" s="138"/>
    </row>
    <row r="17" ht="19.5" customHeight="1" spans="1:6">
      <c r="A17" s="137"/>
      <c r="B17" s="136" t="s">
        <v>108</v>
      </c>
      <c r="C17" s="148"/>
      <c r="D17" s="137" t="s">
        <v>109</v>
      </c>
      <c r="E17" s="136" t="s">
        <v>110</v>
      </c>
      <c r="F17" s="138"/>
    </row>
    <row r="18" ht="19.5" customHeight="1" spans="1:6">
      <c r="A18" s="137"/>
      <c r="B18" s="136" t="s">
        <v>111</v>
      </c>
      <c r="C18" s="148"/>
      <c r="D18" s="137" t="s">
        <v>112</v>
      </c>
      <c r="E18" s="136" t="s">
        <v>113</v>
      </c>
      <c r="F18" s="138">
        <v>99354.86</v>
      </c>
    </row>
    <row r="19" ht="19.5" customHeight="1" spans="1:6">
      <c r="A19" s="137"/>
      <c r="B19" s="136" t="s">
        <v>114</v>
      </c>
      <c r="C19" s="148"/>
      <c r="D19" s="137" t="s">
        <v>115</v>
      </c>
      <c r="E19" s="136" t="s">
        <v>116</v>
      </c>
      <c r="F19" s="138"/>
    </row>
    <row r="20" ht="19.5" customHeight="1" spans="1:6">
      <c r="A20" s="137"/>
      <c r="B20" s="136" t="s">
        <v>117</v>
      </c>
      <c r="C20" s="148"/>
      <c r="D20" s="137" t="s">
        <v>118</v>
      </c>
      <c r="E20" s="136" t="s">
        <v>119</v>
      </c>
      <c r="F20" s="138"/>
    </row>
    <row r="21" ht="19.5" customHeight="1" spans="1:6">
      <c r="A21" s="137"/>
      <c r="B21" s="136" t="s">
        <v>120</v>
      </c>
      <c r="C21" s="148"/>
      <c r="D21" s="137" t="s">
        <v>121</v>
      </c>
      <c r="E21" s="136" t="s">
        <v>122</v>
      </c>
      <c r="F21" s="138"/>
    </row>
    <row r="22" ht="19.5" customHeight="1" spans="1:6">
      <c r="A22" s="137"/>
      <c r="B22" s="136" t="s">
        <v>123</v>
      </c>
      <c r="C22" s="148"/>
      <c r="D22" s="137" t="s">
        <v>124</v>
      </c>
      <c r="E22" s="136" t="s">
        <v>125</v>
      </c>
      <c r="F22" s="138"/>
    </row>
    <row r="23" ht="19.5" customHeight="1" spans="1:6">
      <c r="A23" s="137"/>
      <c r="B23" s="136" t="s">
        <v>126</v>
      </c>
      <c r="C23" s="148"/>
      <c r="D23" s="137" t="s">
        <v>127</v>
      </c>
      <c r="E23" s="136" t="s">
        <v>128</v>
      </c>
      <c r="F23" s="138"/>
    </row>
    <row r="24" ht="19.5" customHeight="1" spans="1:6">
      <c r="A24" s="137"/>
      <c r="B24" s="136" t="s">
        <v>129</v>
      </c>
      <c r="C24" s="148"/>
      <c r="D24" s="137" t="s">
        <v>130</v>
      </c>
      <c r="E24" s="136" t="s">
        <v>131</v>
      </c>
      <c r="F24" s="138"/>
    </row>
    <row r="25" ht="19.5" customHeight="1" spans="1:6">
      <c r="A25" s="137"/>
      <c r="B25" s="136" t="s">
        <v>132</v>
      </c>
      <c r="C25" s="148"/>
      <c r="D25" s="137" t="s">
        <v>133</v>
      </c>
      <c r="E25" s="136" t="s">
        <v>134</v>
      </c>
      <c r="F25" s="138">
        <v>785121</v>
      </c>
    </row>
    <row r="26" ht="19.5" customHeight="1" spans="1:6">
      <c r="A26" s="137"/>
      <c r="B26" s="136" t="s">
        <v>135</v>
      </c>
      <c r="C26" s="148"/>
      <c r="D26" s="137" t="s">
        <v>136</v>
      </c>
      <c r="E26" s="136" t="s">
        <v>137</v>
      </c>
      <c r="F26" s="138"/>
    </row>
    <row r="27" ht="19.5" customHeight="1" spans="1:6">
      <c r="A27" s="137"/>
      <c r="B27" s="136" t="s">
        <v>138</v>
      </c>
      <c r="C27" s="148"/>
      <c r="D27" s="137" t="s">
        <v>139</v>
      </c>
      <c r="E27" s="136" t="s">
        <v>140</v>
      </c>
      <c r="F27" s="138"/>
    </row>
    <row r="28" ht="19.5" customHeight="1" spans="1:6">
      <c r="A28" s="137"/>
      <c r="B28" s="136" t="s">
        <v>141</v>
      </c>
      <c r="C28" s="148"/>
      <c r="D28" s="137" t="s">
        <v>142</v>
      </c>
      <c r="E28" s="136" t="s">
        <v>143</v>
      </c>
      <c r="F28" s="138"/>
    </row>
    <row r="29" ht="19.5" customHeight="1" spans="1:6">
      <c r="A29" s="137"/>
      <c r="B29" s="136" t="s">
        <v>144</v>
      </c>
      <c r="C29" s="148"/>
      <c r="D29" s="137" t="s">
        <v>145</v>
      </c>
      <c r="E29" s="136" t="s">
        <v>146</v>
      </c>
      <c r="F29" s="138"/>
    </row>
    <row r="30" ht="19.5" customHeight="1" spans="1:6">
      <c r="A30" s="136"/>
      <c r="B30" s="136" t="s">
        <v>147</v>
      </c>
      <c r="C30" s="148"/>
      <c r="D30" s="137" t="s">
        <v>148</v>
      </c>
      <c r="E30" s="136" t="s">
        <v>149</v>
      </c>
      <c r="F30" s="138"/>
    </row>
    <row r="31" ht="19.5" customHeight="1" spans="1:6">
      <c r="A31" s="136"/>
      <c r="B31" s="136" t="s">
        <v>150</v>
      </c>
      <c r="C31" s="148"/>
      <c r="D31" s="137" t="s">
        <v>151</v>
      </c>
      <c r="E31" s="136" t="s">
        <v>152</v>
      </c>
      <c r="F31" s="138"/>
    </row>
    <row r="32" ht="19.5" customHeight="1" spans="1:6">
      <c r="A32" s="136"/>
      <c r="B32" s="136" t="s">
        <v>153</v>
      </c>
      <c r="C32" s="148"/>
      <c r="D32" s="137" t="s">
        <v>154</v>
      </c>
      <c r="E32" s="136" t="s">
        <v>155</v>
      </c>
      <c r="F32" s="138"/>
    </row>
    <row r="33" ht="19.5" customHeight="1" spans="1:6">
      <c r="A33" s="136" t="s">
        <v>156</v>
      </c>
      <c r="B33" s="136" t="s">
        <v>157</v>
      </c>
      <c r="C33" s="138">
        <v>13770250.38</v>
      </c>
      <c r="D33" s="136" t="s">
        <v>158</v>
      </c>
      <c r="E33" s="136" t="s">
        <v>159</v>
      </c>
      <c r="F33" s="138">
        <v>13944750.38</v>
      </c>
    </row>
    <row r="34" ht="19.5" customHeight="1" spans="1:6">
      <c r="A34" s="137" t="s">
        <v>160</v>
      </c>
      <c r="B34" s="136" t="s">
        <v>161</v>
      </c>
      <c r="C34" s="138"/>
      <c r="D34" s="137" t="s">
        <v>162</v>
      </c>
      <c r="E34" s="136" t="s">
        <v>163</v>
      </c>
      <c r="F34" s="138"/>
    </row>
    <row r="35" ht="19.5" customHeight="1" spans="1:6">
      <c r="A35" s="137" t="s">
        <v>164</v>
      </c>
      <c r="B35" s="136" t="s">
        <v>165</v>
      </c>
      <c r="C35" s="138">
        <v>174500</v>
      </c>
      <c r="D35" s="137" t="s">
        <v>166</v>
      </c>
      <c r="E35" s="136" t="s">
        <v>167</v>
      </c>
      <c r="F35" s="138">
        <v>0</v>
      </c>
    </row>
    <row r="36" ht="19.5" customHeight="1" spans="1:6">
      <c r="A36" s="136" t="s">
        <v>168</v>
      </c>
      <c r="B36" s="136" t="s">
        <v>169</v>
      </c>
      <c r="C36" s="138">
        <v>13944750.38</v>
      </c>
      <c r="D36" s="136" t="s">
        <v>168</v>
      </c>
      <c r="E36" s="136" t="s">
        <v>170</v>
      </c>
      <c r="F36" s="138">
        <v>13944750.38</v>
      </c>
    </row>
    <row r="37" ht="19.5" customHeight="1" spans="1:6">
      <c r="A37" s="137" t="s">
        <v>171</v>
      </c>
      <c r="B37" s="137"/>
      <c r="C37" s="137"/>
      <c r="D37" s="137"/>
      <c r="E37" s="137"/>
      <c r="F37" s="137"/>
    </row>
    <row r="38" ht="19.5" customHeight="1" spans="1:6">
      <c r="A38" s="137" t="s">
        <v>172</v>
      </c>
      <c r="B38" s="137"/>
      <c r="C38" s="137"/>
      <c r="D38" s="137"/>
      <c r="E38" s="137"/>
      <c r="F38" s="13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0" workbookViewId="0">
      <selection activeCell="I15" sqref="I15:I1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743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744</v>
      </c>
      <c r="H5" s="9"/>
      <c r="I5" s="9"/>
      <c r="J5" s="9"/>
      <c r="K5" s="4"/>
      <c r="L5" s="4">
        <v>5</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20000</v>
      </c>
      <c r="E7" s="11">
        <f t="shared" si="0"/>
        <v>20000</v>
      </c>
      <c r="F7" s="11">
        <f t="shared" si="0"/>
        <v>8850.55</v>
      </c>
      <c r="G7" s="12">
        <v>10</v>
      </c>
      <c r="H7" s="13" t="str">
        <f t="shared" ref="H7:H10" si="1">IF(E7&gt;0,ROUND(F7/E7,3)*100&amp;"%","—")</f>
        <v>44.3%</v>
      </c>
      <c r="I7" s="15">
        <v>4.5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20000</v>
      </c>
      <c r="E8" s="14">
        <v>20000</v>
      </c>
      <c r="F8" s="14">
        <v>8850.55</v>
      </c>
      <c r="G8" s="7" t="s">
        <v>535</v>
      </c>
      <c r="H8" s="13" t="str">
        <f t="shared" si="1"/>
        <v>44.3%</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745</v>
      </c>
      <c r="C12" s="17"/>
      <c r="D12" s="17"/>
      <c r="E12" s="18"/>
      <c r="F12" s="19" t="s">
        <v>746</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29" t="s">
        <v>644</v>
      </c>
      <c r="D14" s="7" t="s">
        <v>637</v>
      </c>
      <c r="E14" s="7" t="s">
        <v>638</v>
      </c>
      <c r="F14" s="7" t="s">
        <v>639</v>
      </c>
      <c r="G14" s="24"/>
      <c r="H14" s="24"/>
      <c r="I14" s="24"/>
      <c r="J14" s="24"/>
    </row>
    <row r="15" ht="30" customHeight="1" spans="1:10">
      <c r="A15" s="7" t="s">
        <v>645</v>
      </c>
      <c r="B15" s="23" t="s">
        <v>646</v>
      </c>
      <c r="C15" s="16" t="s">
        <v>747</v>
      </c>
      <c r="D15" s="26" t="s">
        <v>660</v>
      </c>
      <c r="E15" s="7">
        <v>12</v>
      </c>
      <c r="F15" s="27" t="s">
        <v>695</v>
      </c>
      <c r="G15" s="7">
        <v>12</v>
      </c>
      <c r="H15" s="7">
        <v>30</v>
      </c>
      <c r="I15" s="38">
        <v>20</v>
      </c>
      <c r="J15" s="45" t="s">
        <v>696</v>
      </c>
    </row>
    <row r="16" ht="31.9" customHeight="1" spans="1:10">
      <c r="A16" s="7"/>
      <c r="B16" s="28"/>
      <c r="C16" s="16" t="s">
        <v>697</v>
      </c>
      <c r="D16" s="26" t="s">
        <v>660</v>
      </c>
      <c r="E16" s="7">
        <v>60</v>
      </c>
      <c r="F16" s="27" t="s">
        <v>698</v>
      </c>
      <c r="G16" s="7">
        <v>60</v>
      </c>
      <c r="H16" s="7">
        <v>20</v>
      </c>
      <c r="I16" s="38">
        <v>20</v>
      </c>
      <c r="J16" s="24"/>
    </row>
    <row r="17" ht="42" customHeight="1" spans="1:10">
      <c r="A17" s="7"/>
      <c r="B17" s="23" t="s">
        <v>653</v>
      </c>
      <c r="C17" s="16" t="s">
        <v>748</v>
      </c>
      <c r="D17" s="26" t="s">
        <v>660</v>
      </c>
      <c r="E17" s="150" t="s">
        <v>700</v>
      </c>
      <c r="F17" s="27" t="s">
        <v>701</v>
      </c>
      <c r="G17" s="7">
        <v>95</v>
      </c>
      <c r="H17" s="7">
        <v>10</v>
      </c>
      <c r="I17" s="38">
        <v>10</v>
      </c>
      <c r="J17" s="24"/>
    </row>
    <row r="18" ht="52.9" customHeight="1" spans="1:10">
      <c r="A18" s="7" t="s">
        <v>656</v>
      </c>
      <c r="B18" s="7" t="s">
        <v>702</v>
      </c>
      <c r="C18" s="16" t="s">
        <v>749</v>
      </c>
      <c r="D18" s="26" t="s">
        <v>660</v>
      </c>
      <c r="E18" s="150" t="s">
        <v>704</v>
      </c>
      <c r="F18" s="27" t="s">
        <v>701</v>
      </c>
      <c r="G18" s="7">
        <v>95</v>
      </c>
      <c r="H18" s="7">
        <v>20</v>
      </c>
      <c r="I18" s="38">
        <v>20</v>
      </c>
      <c r="J18" s="24"/>
    </row>
    <row r="19" ht="30" customHeight="1" spans="1:10">
      <c r="A19" s="30" t="s">
        <v>664</v>
      </c>
      <c r="B19" s="31" t="s">
        <v>665</v>
      </c>
      <c r="C19" s="16" t="s">
        <v>750</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84.5</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1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752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753</v>
      </c>
      <c r="H5" s="9"/>
      <c r="I5" s="9"/>
      <c r="J5" s="9"/>
      <c r="K5" s="4"/>
      <c r="L5" s="4">
        <v>6</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30000</v>
      </c>
      <c r="E7" s="11">
        <f t="shared" si="0"/>
        <v>30000</v>
      </c>
      <c r="F7" s="11">
        <f t="shared" si="0"/>
        <v>30000</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30000</v>
      </c>
      <c r="E8" s="14">
        <v>30000</v>
      </c>
      <c r="F8" s="14">
        <v>30000</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754</v>
      </c>
      <c r="C12" s="17"/>
      <c r="D12" s="17"/>
      <c r="E12" s="18"/>
      <c r="F12" s="19" t="s">
        <v>755</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29" t="s">
        <v>644</v>
      </c>
      <c r="D14" s="7" t="s">
        <v>637</v>
      </c>
      <c r="E14" s="7" t="s">
        <v>638</v>
      </c>
      <c r="F14" s="7" t="s">
        <v>639</v>
      </c>
      <c r="G14" s="24"/>
      <c r="H14" s="24"/>
      <c r="I14" s="24"/>
      <c r="J14" s="24"/>
    </row>
    <row r="15" ht="30" customHeight="1" spans="1:10">
      <c r="A15" s="7" t="s">
        <v>645</v>
      </c>
      <c r="B15" s="23" t="s">
        <v>646</v>
      </c>
      <c r="C15" s="16" t="s">
        <v>756</v>
      </c>
      <c r="D15" s="26" t="s">
        <v>660</v>
      </c>
      <c r="E15" s="7">
        <v>15</v>
      </c>
      <c r="F15" s="27" t="s">
        <v>695</v>
      </c>
      <c r="G15" s="7">
        <v>12</v>
      </c>
      <c r="H15" s="7">
        <v>30</v>
      </c>
      <c r="I15" s="38">
        <v>25</v>
      </c>
      <c r="J15" s="24"/>
    </row>
    <row r="16" ht="31.9" customHeight="1" spans="1:10">
      <c r="A16" s="7"/>
      <c r="B16" s="28"/>
      <c r="C16" s="16" t="s">
        <v>757</v>
      </c>
      <c r="D16" s="26" t="s">
        <v>660</v>
      </c>
      <c r="E16" s="7">
        <v>102</v>
      </c>
      <c r="F16" s="27" t="s">
        <v>698</v>
      </c>
      <c r="G16" s="7">
        <v>102</v>
      </c>
      <c r="H16" s="7">
        <v>20</v>
      </c>
      <c r="I16" s="38">
        <v>20</v>
      </c>
      <c r="J16" s="24"/>
    </row>
    <row r="17" ht="42" customHeight="1" spans="1:10">
      <c r="A17" s="7"/>
      <c r="B17" s="23" t="s">
        <v>653</v>
      </c>
      <c r="C17" s="16" t="s">
        <v>758</v>
      </c>
      <c r="D17" s="26" t="s">
        <v>660</v>
      </c>
      <c r="E17" s="150" t="s">
        <v>700</v>
      </c>
      <c r="F17" s="27" t="s">
        <v>701</v>
      </c>
      <c r="G17" s="7">
        <v>95</v>
      </c>
      <c r="H17" s="7">
        <v>10</v>
      </c>
      <c r="I17" s="38">
        <v>10</v>
      </c>
      <c r="J17" s="24"/>
    </row>
    <row r="18" ht="52.9" customHeight="1" spans="1:10">
      <c r="A18" s="7" t="s">
        <v>656</v>
      </c>
      <c r="B18" s="7" t="s">
        <v>702</v>
      </c>
      <c r="C18" s="16" t="s">
        <v>759</v>
      </c>
      <c r="D18" s="26" t="s">
        <v>660</v>
      </c>
      <c r="E18" s="150" t="s">
        <v>704</v>
      </c>
      <c r="F18" s="27" t="s">
        <v>701</v>
      </c>
      <c r="G18" s="7">
        <v>95</v>
      </c>
      <c r="H18" s="7">
        <v>20</v>
      </c>
      <c r="I18" s="38">
        <v>20</v>
      </c>
      <c r="J18" s="24"/>
    </row>
    <row r="19" ht="30" customHeight="1" spans="1:10">
      <c r="A19" s="30" t="s">
        <v>664</v>
      </c>
      <c r="B19" s="31" t="s">
        <v>665</v>
      </c>
      <c r="C19" s="16" t="s">
        <v>760</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95</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workbookViewId="0">
      <selection activeCell="I16" sqref="I16:I20"/>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2" spans="1:1">
      <c r="A2" s="4" t="s">
        <v>671</v>
      </c>
    </row>
    <row r="3" ht="25.9" customHeight="1" spans="1:10">
      <c r="A3" s="6" t="s">
        <v>672</v>
      </c>
      <c r="B3" s="6"/>
      <c r="C3" s="6"/>
      <c r="D3" s="6"/>
      <c r="E3" s="6"/>
      <c r="F3" s="6"/>
      <c r="G3" s="6"/>
      <c r="H3" s="6"/>
      <c r="I3" s="6"/>
      <c r="J3" s="6"/>
    </row>
    <row r="4" s="1" customFormat="1" ht="19.15" customHeight="1" spans="1:10">
      <c r="A4" s="6"/>
      <c r="B4" s="6"/>
      <c r="C4" s="6"/>
      <c r="D4" s="6"/>
      <c r="E4" s="6"/>
      <c r="F4" s="6"/>
      <c r="G4" s="6"/>
      <c r="H4" s="6"/>
      <c r="I4" s="6"/>
      <c r="J4" s="37" t="s">
        <v>673</v>
      </c>
    </row>
    <row r="5" s="2" customFormat="1" ht="18" customHeight="1" spans="1:256">
      <c r="A5" s="7" t="s">
        <v>674</v>
      </c>
      <c r="B5" s="7"/>
      <c r="C5" s="8" t="s">
        <v>761</v>
      </c>
      <c r="D5" s="8"/>
      <c r="E5" s="8"/>
      <c r="F5" s="8"/>
      <c r="G5" s="8"/>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762</v>
      </c>
      <c r="D6" s="8"/>
      <c r="E6" s="8"/>
      <c r="F6" s="7" t="s">
        <v>678</v>
      </c>
      <c r="G6" s="9" t="s">
        <v>763</v>
      </c>
      <c r="H6" s="9"/>
      <c r="I6" s="9"/>
      <c r="J6" s="9"/>
      <c r="K6" s="4"/>
      <c r="L6" s="4">
        <v>7</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t="s">
        <v>680</v>
      </c>
      <c r="B7" s="7"/>
      <c r="C7" s="7"/>
      <c r="D7" s="7" t="s">
        <v>620</v>
      </c>
      <c r="E7" s="7" t="s">
        <v>531</v>
      </c>
      <c r="F7" s="7" t="s">
        <v>681</v>
      </c>
      <c r="G7" s="7" t="s">
        <v>682</v>
      </c>
      <c r="H7" s="7" t="s">
        <v>683</v>
      </c>
      <c r="I7" s="7" t="s">
        <v>684</v>
      </c>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629</v>
      </c>
      <c r="D8" s="11">
        <f t="shared" ref="D8:F8" si="0">SUM(D9:D11)</f>
        <v>30000</v>
      </c>
      <c r="E8" s="11">
        <f t="shared" si="0"/>
        <v>30000</v>
      </c>
      <c r="F8" s="11">
        <f t="shared" si="0"/>
        <v>26851.92</v>
      </c>
      <c r="G8" s="12">
        <v>10</v>
      </c>
      <c r="H8" s="13" t="str">
        <f t="shared" ref="H8:H11" si="1">IF(E8&gt;0,ROUND(F8/E8,3)*100&amp;"%","—")</f>
        <v>89.5%</v>
      </c>
      <c r="I8" s="15">
        <v>9</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685</v>
      </c>
      <c r="D9" s="14">
        <v>30000</v>
      </c>
      <c r="E9" s="14">
        <v>30000</v>
      </c>
      <c r="F9" s="14">
        <v>26851.92</v>
      </c>
      <c r="G9" s="7" t="s">
        <v>535</v>
      </c>
      <c r="H9" s="13" t="str">
        <f t="shared" si="1"/>
        <v>89.5%</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7"/>
      <c r="B10" s="7"/>
      <c r="C10" s="10" t="s">
        <v>686</v>
      </c>
      <c r="D10" s="14">
        <v>0</v>
      </c>
      <c r="E10" s="14">
        <v>0</v>
      </c>
      <c r="F10" s="14">
        <v>0</v>
      </c>
      <c r="G10" s="7" t="s">
        <v>535</v>
      </c>
      <c r="H10" s="13" t="str">
        <f t="shared" si="1"/>
        <v>—</v>
      </c>
      <c r="I10" s="15" t="s">
        <v>535</v>
      </c>
      <c r="J10" s="1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7"/>
      <c r="B11" s="7"/>
      <c r="C11" s="10" t="s">
        <v>687</v>
      </c>
      <c r="D11" s="14">
        <v>0</v>
      </c>
      <c r="E11" s="14">
        <v>0</v>
      </c>
      <c r="F11" s="14">
        <v>0</v>
      </c>
      <c r="G11" s="7" t="s">
        <v>535</v>
      </c>
      <c r="H11" s="13" t="str">
        <f t="shared" si="1"/>
        <v>—</v>
      </c>
      <c r="I11" s="15" t="s">
        <v>535</v>
      </c>
      <c r="J11" s="15"/>
    </row>
    <row r="12" ht="18" customHeight="1" spans="1:10">
      <c r="A12" s="7" t="s">
        <v>688</v>
      </c>
      <c r="B12" s="7" t="s">
        <v>689</v>
      </c>
      <c r="C12" s="7"/>
      <c r="D12" s="7"/>
      <c r="E12" s="7"/>
      <c r="F12" s="15" t="s">
        <v>690</v>
      </c>
      <c r="G12" s="15"/>
      <c r="H12" s="15"/>
      <c r="I12" s="15"/>
      <c r="J12" s="15"/>
    </row>
    <row r="13" ht="46.15" customHeight="1" spans="1:10">
      <c r="A13" s="7"/>
      <c r="B13" s="16" t="s">
        <v>764</v>
      </c>
      <c r="C13" s="17"/>
      <c r="D13" s="17"/>
      <c r="E13" s="18"/>
      <c r="F13" s="19" t="s">
        <v>765</v>
      </c>
      <c r="G13" s="19"/>
      <c r="H13" s="19"/>
      <c r="I13" s="19"/>
      <c r="J13" s="19"/>
    </row>
    <row r="14" ht="36" customHeight="1" spans="1:10">
      <c r="A14" s="20" t="s">
        <v>636</v>
      </c>
      <c r="B14" s="21"/>
      <c r="C14" s="22"/>
      <c r="D14" s="20" t="s">
        <v>692</v>
      </c>
      <c r="E14" s="21"/>
      <c r="F14" s="22"/>
      <c r="G14" s="23" t="s">
        <v>640</v>
      </c>
      <c r="H14" s="23" t="s">
        <v>693</v>
      </c>
      <c r="I14" s="23" t="s">
        <v>684</v>
      </c>
      <c r="J14" s="23" t="s">
        <v>641</v>
      </c>
    </row>
    <row r="15" ht="36" customHeight="1" spans="1:10">
      <c r="A15" s="20" t="s">
        <v>642</v>
      </c>
      <c r="B15" s="7" t="s">
        <v>643</v>
      </c>
      <c r="C15" s="29" t="s">
        <v>644</v>
      </c>
      <c r="D15" s="7" t="s">
        <v>637</v>
      </c>
      <c r="E15" s="7" t="s">
        <v>638</v>
      </c>
      <c r="F15" s="7" t="s">
        <v>639</v>
      </c>
      <c r="G15" s="24"/>
      <c r="H15" s="24"/>
      <c r="I15" s="24"/>
      <c r="J15" s="24"/>
    </row>
    <row r="16" ht="30" customHeight="1" spans="1:10">
      <c r="A16" s="7" t="s">
        <v>645</v>
      </c>
      <c r="B16" s="23" t="s">
        <v>646</v>
      </c>
      <c r="C16" s="16" t="s">
        <v>766</v>
      </c>
      <c r="D16" s="26" t="s">
        <v>660</v>
      </c>
      <c r="E16" s="7">
        <v>6</v>
      </c>
      <c r="F16" s="27" t="s">
        <v>695</v>
      </c>
      <c r="G16" s="7">
        <v>6</v>
      </c>
      <c r="H16" s="7">
        <v>30</v>
      </c>
      <c r="I16" s="38">
        <v>30</v>
      </c>
      <c r="J16" s="24" t="s">
        <v>696</v>
      </c>
    </row>
    <row r="17" ht="31.9" customHeight="1" spans="1:10">
      <c r="A17" s="7"/>
      <c r="B17" s="28"/>
      <c r="C17" s="16" t="s">
        <v>767</v>
      </c>
      <c r="D17" s="26" t="s">
        <v>660</v>
      </c>
      <c r="E17" s="7">
        <v>12</v>
      </c>
      <c r="F17" s="27" t="s">
        <v>695</v>
      </c>
      <c r="G17" s="7">
        <v>12</v>
      </c>
      <c r="H17" s="7">
        <v>20</v>
      </c>
      <c r="I17" s="38">
        <v>15</v>
      </c>
      <c r="J17" s="24"/>
    </row>
    <row r="18" ht="42" customHeight="1" spans="1:10">
      <c r="A18" s="7"/>
      <c r="B18" s="23" t="s">
        <v>653</v>
      </c>
      <c r="C18" s="16" t="s">
        <v>768</v>
      </c>
      <c r="D18" s="26" t="s">
        <v>660</v>
      </c>
      <c r="E18" s="150" t="s">
        <v>704</v>
      </c>
      <c r="F18" s="27" t="s">
        <v>701</v>
      </c>
      <c r="G18" s="7">
        <v>95</v>
      </c>
      <c r="H18" s="7">
        <v>10</v>
      </c>
      <c r="I18" s="38">
        <v>10</v>
      </c>
      <c r="J18" s="24"/>
    </row>
    <row r="19" ht="52.9" customHeight="1" spans="1:10">
      <c r="A19" s="7" t="s">
        <v>656</v>
      </c>
      <c r="B19" s="7" t="s">
        <v>702</v>
      </c>
      <c r="C19" s="16" t="s">
        <v>769</v>
      </c>
      <c r="D19" s="26" t="s">
        <v>660</v>
      </c>
      <c r="E19" s="150" t="s">
        <v>704</v>
      </c>
      <c r="F19" s="27" t="s">
        <v>701</v>
      </c>
      <c r="G19" s="7">
        <v>95</v>
      </c>
      <c r="H19" s="7">
        <v>20</v>
      </c>
      <c r="I19" s="38">
        <v>20</v>
      </c>
      <c r="J19" s="24"/>
    </row>
    <row r="20" ht="30" customHeight="1" spans="1:10">
      <c r="A20" s="30" t="s">
        <v>664</v>
      </c>
      <c r="B20" s="31" t="s">
        <v>665</v>
      </c>
      <c r="C20" s="16" t="s">
        <v>770</v>
      </c>
      <c r="D20" s="26" t="s">
        <v>660</v>
      </c>
      <c r="E20" s="150" t="s">
        <v>700</v>
      </c>
      <c r="F20" s="27" t="s">
        <v>701</v>
      </c>
      <c r="G20" s="7">
        <v>95</v>
      </c>
      <c r="H20" s="7">
        <v>10</v>
      </c>
      <c r="I20" s="38">
        <v>10</v>
      </c>
      <c r="J20" s="39" t="s">
        <v>706</v>
      </c>
    </row>
    <row r="21" ht="54" customHeight="1" spans="1:10">
      <c r="A21" s="7" t="s">
        <v>707</v>
      </c>
      <c r="B21" s="7"/>
      <c r="C21" s="7"/>
      <c r="D21" s="32" t="s">
        <v>520</v>
      </c>
      <c r="E21" s="33"/>
      <c r="F21" s="33"/>
      <c r="G21" s="33"/>
      <c r="H21" s="33"/>
      <c r="I21" s="40"/>
      <c r="J21" s="41" t="s">
        <v>708</v>
      </c>
    </row>
    <row r="22" ht="25.5" customHeight="1" spans="1:10">
      <c r="A22" s="12" t="s">
        <v>709</v>
      </c>
      <c r="B22" s="12"/>
      <c r="C22" s="12"/>
      <c r="D22" s="12"/>
      <c r="E22" s="12"/>
      <c r="F22" s="12"/>
      <c r="G22" s="12"/>
      <c r="H22" s="12">
        <v>100</v>
      </c>
      <c r="I22" s="42">
        <f>SUM(I8,I16:I20)</f>
        <v>94</v>
      </c>
      <c r="J22" s="43" t="s">
        <v>710</v>
      </c>
    </row>
    <row r="23" ht="16.9" customHeight="1"/>
    <row r="24" ht="28.9" customHeight="1" spans="1:10">
      <c r="A24" s="34" t="s">
        <v>668</v>
      </c>
      <c r="B24" s="35"/>
      <c r="C24" s="35"/>
      <c r="D24" s="35"/>
      <c r="E24" s="35"/>
      <c r="F24" s="35"/>
      <c r="G24" s="35"/>
      <c r="H24" s="35"/>
      <c r="I24" s="35"/>
      <c r="J24" s="44"/>
    </row>
    <row r="25" ht="27" customHeight="1" spans="1:10">
      <c r="A25" s="36" t="s">
        <v>669</v>
      </c>
      <c r="B25" s="36"/>
      <c r="C25" s="36"/>
      <c r="D25" s="36"/>
      <c r="E25" s="36"/>
      <c r="F25" s="36"/>
      <c r="G25" s="36"/>
      <c r="H25" s="36"/>
      <c r="I25" s="36"/>
      <c r="J25" s="36"/>
    </row>
    <row r="26" ht="19.15" customHeight="1" spans="1:10">
      <c r="A26" s="36" t="s">
        <v>670</v>
      </c>
      <c r="B26" s="36"/>
      <c r="C26" s="36"/>
      <c r="D26" s="36"/>
      <c r="E26" s="36"/>
      <c r="F26" s="36"/>
      <c r="G26" s="36"/>
      <c r="H26" s="36"/>
      <c r="I26" s="36"/>
      <c r="J26" s="36"/>
    </row>
    <row r="27" ht="18" customHeight="1" spans="1:10">
      <c r="A27" s="36" t="s">
        <v>711</v>
      </c>
      <c r="B27" s="36"/>
      <c r="C27" s="36"/>
      <c r="D27" s="36"/>
      <c r="E27" s="36"/>
      <c r="F27" s="36"/>
      <c r="G27" s="36"/>
      <c r="H27" s="36"/>
      <c r="I27" s="36"/>
      <c r="J27" s="36"/>
    </row>
    <row r="28" ht="18" customHeight="1" spans="1:10">
      <c r="A28" s="36" t="s">
        <v>712</v>
      </c>
      <c r="B28" s="36"/>
      <c r="C28" s="36"/>
      <c r="D28" s="36"/>
      <c r="E28" s="36"/>
      <c r="F28" s="36"/>
      <c r="G28" s="36"/>
      <c r="H28" s="36"/>
      <c r="I28" s="36"/>
      <c r="J28" s="36"/>
    </row>
    <row r="29" s="4" customFormat="1" ht="18" customHeight="1" spans="1:10">
      <c r="A29" s="36" t="s">
        <v>713</v>
      </c>
      <c r="B29" s="36"/>
      <c r="C29" s="36"/>
      <c r="D29" s="36"/>
      <c r="E29" s="36"/>
      <c r="F29" s="36"/>
      <c r="G29" s="36"/>
      <c r="H29" s="36"/>
      <c r="I29" s="36"/>
      <c r="J29" s="36"/>
    </row>
    <row r="30" ht="24" customHeight="1" spans="1:10">
      <c r="A30" s="36" t="s">
        <v>714</v>
      </c>
      <c r="B30" s="36"/>
      <c r="C30" s="36"/>
      <c r="D30" s="36"/>
      <c r="E30" s="36"/>
      <c r="F30" s="36"/>
      <c r="G30" s="36"/>
      <c r="H30" s="36"/>
      <c r="I30" s="36"/>
      <c r="J30" s="36"/>
    </row>
    <row r="31" ht="24" customHeight="1" spans="1:10">
      <c r="A31" s="36" t="s">
        <v>715</v>
      </c>
      <c r="B31" s="36"/>
      <c r="C31" s="36"/>
      <c r="D31" s="36"/>
      <c r="E31" s="36"/>
      <c r="F31" s="36"/>
      <c r="G31" s="36"/>
      <c r="H31" s="36"/>
      <c r="I31" s="36"/>
      <c r="J31" s="36"/>
    </row>
    <row r="32" ht="24" customHeight="1" spans="1:10">
      <c r="A32" s="36" t="s">
        <v>716</v>
      </c>
      <c r="B32" s="36"/>
      <c r="C32" s="36"/>
      <c r="D32" s="36"/>
      <c r="E32" s="36"/>
      <c r="F32" s="36"/>
      <c r="G32" s="36"/>
      <c r="H32" s="36"/>
      <c r="I32" s="36"/>
      <c r="J32" s="36"/>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4" workbookViewId="0">
      <selection activeCell="I15" sqref="I15:I1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771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762</v>
      </c>
      <c r="D5" s="8"/>
      <c r="E5" s="8"/>
      <c r="F5" s="7" t="s">
        <v>678</v>
      </c>
      <c r="G5" s="9" t="s">
        <v>762</v>
      </c>
      <c r="H5" s="9"/>
      <c r="I5" s="9"/>
      <c r="J5" s="9"/>
      <c r="K5" s="4"/>
      <c r="L5" s="4">
        <v>8</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180000</v>
      </c>
      <c r="E7" s="11">
        <f t="shared" si="0"/>
        <v>180000</v>
      </c>
      <c r="F7" s="11">
        <f t="shared" si="0"/>
        <v>60000</v>
      </c>
      <c r="G7" s="12">
        <v>10</v>
      </c>
      <c r="H7" s="13" t="str">
        <f t="shared" ref="H7:H10" si="1">IF(E7&gt;0,ROUND(F7/E7,3)*100&amp;"%","—")</f>
        <v>33.3%</v>
      </c>
      <c r="I7" s="15">
        <v>3.3</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180000</v>
      </c>
      <c r="E8" s="14">
        <v>180000</v>
      </c>
      <c r="F8" s="14">
        <v>60000</v>
      </c>
      <c r="G8" s="7" t="s">
        <v>535</v>
      </c>
      <c r="H8" s="13" t="str">
        <f t="shared" si="1"/>
        <v>33.3%</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772</v>
      </c>
      <c r="C12" s="17"/>
      <c r="D12" s="17"/>
      <c r="E12" s="18"/>
      <c r="F12" s="19" t="s">
        <v>773</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29" t="s">
        <v>644</v>
      </c>
      <c r="D14" s="7" t="s">
        <v>637</v>
      </c>
      <c r="E14" s="7" t="s">
        <v>638</v>
      </c>
      <c r="F14" s="7" t="s">
        <v>639</v>
      </c>
      <c r="G14" s="24"/>
      <c r="H14" s="24"/>
      <c r="I14" s="24"/>
      <c r="J14" s="24"/>
    </row>
    <row r="15" ht="30" customHeight="1" spans="1:10">
      <c r="A15" s="7" t="s">
        <v>645</v>
      </c>
      <c r="B15" s="23" t="s">
        <v>646</v>
      </c>
      <c r="C15" s="16" t="s">
        <v>774</v>
      </c>
      <c r="D15" s="26" t="s">
        <v>660</v>
      </c>
      <c r="E15" s="7">
        <v>540</v>
      </c>
      <c r="F15" s="27" t="s">
        <v>698</v>
      </c>
      <c r="G15" s="7">
        <v>450</v>
      </c>
      <c r="H15" s="7">
        <v>30</v>
      </c>
      <c r="I15" s="38">
        <v>30</v>
      </c>
      <c r="J15" s="24" t="s">
        <v>696</v>
      </c>
    </row>
    <row r="16" ht="31.9" customHeight="1" spans="1:10">
      <c r="A16" s="7"/>
      <c r="B16" s="28"/>
      <c r="C16" s="16" t="s">
        <v>775</v>
      </c>
      <c r="D16" s="26" t="s">
        <v>660</v>
      </c>
      <c r="E16" s="7">
        <v>20</v>
      </c>
      <c r="F16" s="27" t="s">
        <v>695</v>
      </c>
      <c r="G16" s="7">
        <v>11</v>
      </c>
      <c r="H16" s="7">
        <v>20</v>
      </c>
      <c r="I16" s="38">
        <v>20</v>
      </c>
      <c r="J16" s="24"/>
    </row>
    <row r="17" ht="42" customHeight="1" spans="1:10">
      <c r="A17" s="7"/>
      <c r="B17" s="23" t="s">
        <v>653</v>
      </c>
      <c r="C17" s="16" t="s">
        <v>776</v>
      </c>
      <c r="D17" s="26" t="s">
        <v>660</v>
      </c>
      <c r="E17" s="150" t="s">
        <v>704</v>
      </c>
      <c r="F17" s="27" t="s">
        <v>701</v>
      </c>
      <c r="G17" s="7">
        <v>95</v>
      </c>
      <c r="H17" s="7">
        <v>10</v>
      </c>
      <c r="I17" s="38">
        <v>10</v>
      </c>
      <c r="J17" s="24"/>
    </row>
    <row r="18" ht="52.9" customHeight="1" spans="1:10">
      <c r="A18" s="7" t="s">
        <v>656</v>
      </c>
      <c r="B18" s="7" t="s">
        <v>702</v>
      </c>
      <c r="C18" s="16" t="s">
        <v>777</v>
      </c>
      <c r="D18" s="26" t="s">
        <v>660</v>
      </c>
      <c r="E18" s="150" t="s">
        <v>704</v>
      </c>
      <c r="F18" s="27" t="s">
        <v>701</v>
      </c>
      <c r="G18" s="7">
        <v>95</v>
      </c>
      <c r="H18" s="7">
        <v>20</v>
      </c>
      <c r="I18" s="38">
        <v>15</v>
      </c>
      <c r="J18" s="24"/>
    </row>
    <row r="19" ht="30" customHeight="1" spans="1:10">
      <c r="A19" s="30" t="s">
        <v>664</v>
      </c>
      <c r="B19" s="31" t="s">
        <v>665</v>
      </c>
      <c r="C19" s="16" t="s">
        <v>778</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88.3</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7" workbookViewId="0">
      <selection activeCell="I9" sqref="I9:J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779</v>
      </c>
      <c r="D4" s="8"/>
      <c r="E4" s="8"/>
      <c r="F4" s="8"/>
      <c r="G4" s="8"/>
      <c r="H4" s="8"/>
      <c r="I4" s="8"/>
      <c r="J4" s="8"/>
      <c r="K4" s="4"/>
      <c r="L4" s="4">
        <v>9</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762</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30000</v>
      </c>
      <c r="E7" s="11">
        <f t="shared" si="0"/>
        <v>30000</v>
      </c>
      <c r="F7" s="11">
        <f t="shared" si="0"/>
        <v>20688.04</v>
      </c>
      <c r="G7" s="12">
        <v>10</v>
      </c>
      <c r="H7" s="13" t="str">
        <f t="shared" ref="H7:H10" si="1">IF(E7&gt;0,ROUND(F7/E7,3)*100&amp;"%","—")</f>
        <v>69%</v>
      </c>
      <c r="I7" s="15">
        <v>6.89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30000</v>
      </c>
      <c r="E8" s="14">
        <v>30000</v>
      </c>
      <c r="F8" s="14">
        <v>20688.04</v>
      </c>
      <c r="G8" s="7" t="s">
        <v>535</v>
      </c>
      <c r="H8" s="13" t="str">
        <f t="shared" si="1"/>
        <v>69%</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780</v>
      </c>
      <c r="C12" s="17"/>
      <c r="D12" s="17"/>
      <c r="E12" s="18"/>
      <c r="F12" s="19" t="s">
        <v>781</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29" t="s">
        <v>644</v>
      </c>
      <c r="D14" s="7" t="s">
        <v>637</v>
      </c>
      <c r="E14" s="7" t="s">
        <v>638</v>
      </c>
      <c r="F14" s="7" t="s">
        <v>639</v>
      </c>
      <c r="G14" s="24"/>
      <c r="H14" s="24"/>
      <c r="I14" s="24"/>
      <c r="J14" s="24"/>
    </row>
    <row r="15" ht="30" customHeight="1" spans="1:10">
      <c r="A15" s="7" t="s">
        <v>645</v>
      </c>
      <c r="B15" s="23" t="s">
        <v>646</v>
      </c>
      <c r="C15" s="16" t="s">
        <v>782</v>
      </c>
      <c r="D15" s="26" t="s">
        <v>660</v>
      </c>
      <c r="E15" s="7">
        <v>3</v>
      </c>
      <c r="F15" s="27" t="s">
        <v>695</v>
      </c>
      <c r="G15" s="7">
        <v>3</v>
      </c>
      <c r="H15" s="7">
        <v>30</v>
      </c>
      <c r="I15" s="38">
        <v>25</v>
      </c>
      <c r="J15" s="24" t="s">
        <v>696</v>
      </c>
    </row>
    <row r="16" ht="31.9" customHeight="1" spans="1:10">
      <c r="A16" s="7"/>
      <c r="B16" s="28"/>
      <c r="C16" s="16" t="s">
        <v>783</v>
      </c>
      <c r="D16" s="26" t="s">
        <v>660</v>
      </c>
      <c r="E16" s="7">
        <v>3</v>
      </c>
      <c r="F16" s="27" t="s">
        <v>695</v>
      </c>
      <c r="G16" s="7">
        <v>2</v>
      </c>
      <c r="H16" s="7">
        <v>20</v>
      </c>
      <c r="I16" s="38">
        <v>18</v>
      </c>
      <c r="J16" s="24"/>
    </row>
    <row r="17" ht="42" customHeight="1" spans="1:10">
      <c r="A17" s="7"/>
      <c r="B17" s="23" t="s">
        <v>653</v>
      </c>
      <c r="C17" s="16" t="s">
        <v>784</v>
      </c>
      <c r="D17" s="26" t="s">
        <v>660</v>
      </c>
      <c r="E17" s="150" t="s">
        <v>704</v>
      </c>
      <c r="F17" s="27" t="s">
        <v>701</v>
      </c>
      <c r="G17" s="7">
        <v>95</v>
      </c>
      <c r="H17" s="7">
        <v>10</v>
      </c>
      <c r="I17" s="38">
        <v>10</v>
      </c>
      <c r="J17" s="24"/>
    </row>
    <row r="18" ht="52.9" customHeight="1" spans="1:10">
      <c r="A18" s="7" t="s">
        <v>656</v>
      </c>
      <c r="B18" s="7" t="s">
        <v>702</v>
      </c>
      <c r="C18" s="16" t="s">
        <v>785</v>
      </c>
      <c r="D18" s="26" t="s">
        <v>660</v>
      </c>
      <c r="E18" s="150" t="s">
        <v>704</v>
      </c>
      <c r="F18" s="27" t="s">
        <v>701</v>
      </c>
      <c r="G18" s="7">
        <v>95</v>
      </c>
      <c r="H18" s="7">
        <v>20</v>
      </c>
      <c r="I18" s="38">
        <v>15</v>
      </c>
      <c r="J18" s="24"/>
    </row>
    <row r="19" ht="30" customHeight="1" spans="1:10">
      <c r="A19" s="30" t="s">
        <v>664</v>
      </c>
      <c r="B19" s="31" t="s">
        <v>665</v>
      </c>
      <c r="C19" s="16" t="s">
        <v>786</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84.89</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32"/>
  <sheetViews>
    <sheetView topLeftCell="A7" workbookViewId="0">
      <selection activeCell="I16" sqref="I16:I20"/>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2" spans="1:1">
      <c r="A2" s="4" t="s">
        <v>671</v>
      </c>
    </row>
    <row r="3" ht="25.9" customHeight="1" spans="1:10">
      <c r="A3" s="6" t="s">
        <v>672</v>
      </c>
      <c r="B3" s="6"/>
      <c r="C3" s="6"/>
      <c r="D3" s="6"/>
      <c r="E3" s="6"/>
      <c r="F3" s="6"/>
      <c r="G3" s="6"/>
      <c r="H3" s="6"/>
      <c r="I3" s="6"/>
      <c r="J3" s="6"/>
    </row>
    <row r="4" s="1" customFormat="1" ht="19.15" customHeight="1" spans="1:10">
      <c r="A4" s="6"/>
      <c r="B4" s="6"/>
      <c r="C4" s="6"/>
      <c r="D4" s="6"/>
      <c r="E4" s="6"/>
      <c r="F4" s="6"/>
      <c r="G4" s="6"/>
      <c r="H4" s="6"/>
      <c r="I4" s="6"/>
      <c r="J4" s="37" t="s">
        <v>673</v>
      </c>
    </row>
    <row r="5" s="2" customFormat="1" ht="18" customHeight="1" spans="1:256">
      <c r="A5" s="7" t="s">
        <v>674</v>
      </c>
      <c r="B5" s="7"/>
      <c r="C5" s="8" t="s">
        <v>787</v>
      </c>
      <c r="D5" s="8"/>
      <c r="E5" s="8"/>
      <c r="F5" s="8"/>
      <c r="G5" s="8"/>
      <c r="H5" s="8"/>
      <c r="I5" s="8"/>
      <c r="J5" s="8"/>
      <c r="K5" s="4"/>
      <c r="L5" s="4">
        <v>10</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7" t="s">
        <v>676</v>
      </c>
      <c r="B6" s="7"/>
      <c r="C6" s="8" t="s">
        <v>677</v>
      </c>
      <c r="D6" s="8"/>
      <c r="E6" s="8"/>
      <c r="F6" s="7" t="s">
        <v>678</v>
      </c>
      <c r="G6" s="9" t="s">
        <v>762</v>
      </c>
      <c r="H6" s="9"/>
      <c r="I6" s="9"/>
      <c r="J6" s="9"/>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t="s">
        <v>680</v>
      </c>
      <c r="B7" s="7"/>
      <c r="C7" s="7"/>
      <c r="D7" s="7" t="s">
        <v>620</v>
      </c>
      <c r="E7" s="7" t="s">
        <v>531</v>
      </c>
      <c r="F7" s="7" t="s">
        <v>681</v>
      </c>
      <c r="G7" s="7" t="s">
        <v>682</v>
      </c>
      <c r="H7" s="7" t="s">
        <v>683</v>
      </c>
      <c r="I7" s="7" t="s">
        <v>684</v>
      </c>
      <c r="J7" s="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629</v>
      </c>
      <c r="D8" s="11">
        <f t="shared" ref="D8:F8" si="0">SUM(D9:D11)</f>
        <v>10000</v>
      </c>
      <c r="E8" s="11">
        <f t="shared" si="0"/>
        <v>10000</v>
      </c>
      <c r="F8" s="11">
        <f t="shared" si="0"/>
        <v>3168</v>
      </c>
      <c r="G8" s="12">
        <v>10</v>
      </c>
      <c r="H8" s="13" t="str">
        <f t="shared" ref="H8:H11" si="1">IF(E8&gt;0,ROUND(F8/E8,3)*100&amp;"%","—")</f>
        <v>31.7%</v>
      </c>
      <c r="I8" s="15">
        <v>3.2</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685</v>
      </c>
      <c r="D9" s="14">
        <v>10000</v>
      </c>
      <c r="E9" s="14">
        <v>10000</v>
      </c>
      <c r="F9" s="14">
        <v>3168</v>
      </c>
      <c r="G9" s="7" t="s">
        <v>535</v>
      </c>
      <c r="H9" s="13" t="str">
        <f t="shared" si="1"/>
        <v>31.7%</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7"/>
      <c r="B10" s="7"/>
      <c r="C10" s="10" t="s">
        <v>686</v>
      </c>
      <c r="D10" s="14">
        <v>0</v>
      </c>
      <c r="E10" s="14">
        <v>0</v>
      </c>
      <c r="F10" s="14">
        <v>0</v>
      </c>
      <c r="G10" s="7" t="s">
        <v>535</v>
      </c>
      <c r="H10" s="13" t="str">
        <f t="shared" si="1"/>
        <v>—</v>
      </c>
      <c r="I10" s="15" t="s">
        <v>535</v>
      </c>
      <c r="J10" s="1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7"/>
      <c r="B11" s="7"/>
      <c r="C11" s="10" t="s">
        <v>687</v>
      </c>
      <c r="D11" s="14">
        <v>0</v>
      </c>
      <c r="E11" s="14">
        <v>0</v>
      </c>
      <c r="F11" s="14">
        <v>0</v>
      </c>
      <c r="G11" s="7" t="s">
        <v>535</v>
      </c>
      <c r="H11" s="13" t="str">
        <f t="shared" si="1"/>
        <v>—</v>
      </c>
      <c r="I11" s="15" t="s">
        <v>535</v>
      </c>
      <c r="J11" s="15"/>
    </row>
    <row r="12" ht="18" customHeight="1" spans="1:10">
      <c r="A12" s="7" t="s">
        <v>688</v>
      </c>
      <c r="B12" s="7" t="s">
        <v>689</v>
      </c>
      <c r="C12" s="7"/>
      <c r="D12" s="7"/>
      <c r="E12" s="7"/>
      <c r="F12" s="15" t="s">
        <v>690</v>
      </c>
      <c r="G12" s="15"/>
      <c r="H12" s="15"/>
      <c r="I12" s="15"/>
      <c r="J12" s="15"/>
    </row>
    <row r="13" ht="46.15" customHeight="1" spans="1:10">
      <c r="A13" s="7"/>
      <c r="B13" s="16" t="s">
        <v>788</v>
      </c>
      <c r="C13" s="17"/>
      <c r="D13" s="17"/>
      <c r="E13" s="18"/>
      <c r="F13" s="19" t="s">
        <v>789</v>
      </c>
      <c r="G13" s="19"/>
      <c r="H13" s="19"/>
      <c r="I13" s="19"/>
      <c r="J13" s="19"/>
    </row>
    <row r="14" ht="36" customHeight="1" spans="1:10">
      <c r="A14" s="20" t="s">
        <v>636</v>
      </c>
      <c r="B14" s="21"/>
      <c r="C14" s="22"/>
      <c r="D14" s="20" t="s">
        <v>692</v>
      </c>
      <c r="E14" s="21"/>
      <c r="F14" s="22"/>
      <c r="G14" s="23" t="s">
        <v>640</v>
      </c>
      <c r="H14" s="23" t="s">
        <v>693</v>
      </c>
      <c r="I14" s="23" t="s">
        <v>684</v>
      </c>
      <c r="J14" s="23" t="s">
        <v>641</v>
      </c>
    </row>
    <row r="15" ht="36" customHeight="1" spans="1:10">
      <c r="A15" s="20" t="s">
        <v>642</v>
      </c>
      <c r="B15" s="7" t="s">
        <v>643</v>
      </c>
      <c r="C15" s="29" t="s">
        <v>644</v>
      </c>
      <c r="D15" s="7" t="s">
        <v>637</v>
      </c>
      <c r="E15" s="7" t="s">
        <v>638</v>
      </c>
      <c r="F15" s="7" t="s">
        <v>639</v>
      </c>
      <c r="G15" s="24"/>
      <c r="H15" s="24"/>
      <c r="I15" s="24"/>
      <c r="J15" s="24"/>
    </row>
    <row r="16" ht="30" customHeight="1" spans="1:10">
      <c r="A16" s="7" t="s">
        <v>645</v>
      </c>
      <c r="B16" s="23" t="s">
        <v>646</v>
      </c>
      <c r="C16" s="16" t="s">
        <v>790</v>
      </c>
      <c r="D16" s="26" t="s">
        <v>660</v>
      </c>
      <c r="E16" s="7">
        <v>6</v>
      </c>
      <c r="F16" s="27" t="s">
        <v>695</v>
      </c>
      <c r="G16" s="7">
        <v>6</v>
      </c>
      <c r="H16" s="7">
        <v>30</v>
      </c>
      <c r="I16" s="38">
        <v>25</v>
      </c>
      <c r="J16" s="24" t="s">
        <v>696</v>
      </c>
    </row>
    <row r="17" ht="31.9" customHeight="1" spans="1:10">
      <c r="A17" s="7"/>
      <c r="B17" s="28"/>
      <c r="C17" s="16" t="s">
        <v>791</v>
      </c>
      <c r="D17" s="26" t="s">
        <v>660</v>
      </c>
      <c r="E17" s="7">
        <v>6</v>
      </c>
      <c r="F17" s="27" t="s">
        <v>695</v>
      </c>
      <c r="G17" s="7">
        <v>6</v>
      </c>
      <c r="H17" s="7">
        <v>20</v>
      </c>
      <c r="I17" s="38">
        <v>20</v>
      </c>
      <c r="J17" s="24"/>
    </row>
    <row r="18" ht="42" customHeight="1" spans="1:10">
      <c r="A18" s="7"/>
      <c r="B18" s="23" t="s">
        <v>653</v>
      </c>
      <c r="C18" s="16" t="s">
        <v>792</v>
      </c>
      <c r="D18" s="26" t="s">
        <v>660</v>
      </c>
      <c r="E18" s="7" t="s">
        <v>793</v>
      </c>
      <c r="F18" s="27" t="s">
        <v>701</v>
      </c>
      <c r="G18" s="7">
        <v>95</v>
      </c>
      <c r="H18" s="7">
        <v>10</v>
      </c>
      <c r="I18" s="38">
        <v>10</v>
      </c>
      <c r="J18" s="24"/>
    </row>
    <row r="19" ht="52.9" customHeight="1" spans="1:10">
      <c r="A19" s="7" t="s">
        <v>656</v>
      </c>
      <c r="B19" s="7" t="s">
        <v>702</v>
      </c>
      <c r="C19" s="16" t="s">
        <v>794</v>
      </c>
      <c r="D19" s="26" t="s">
        <v>660</v>
      </c>
      <c r="E19" s="7" t="s">
        <v>700</v>
      </c>
      <c r="F19" s="27" t="s">
        <v>701</v>
      </c>
      <c r="G19" s="7">
        <v>95</v>
      </c>
      <c r="H19" s="7">
        <v>20</v>
      </c>
      <c r="I19" s="38">
        <v>20</v>
      </c>
      <c r="J19" s="24"/>
    </row>
    <row r="20" ht="30" customHeight="1" spans="1:10">
      <c r="A20" s="30" t="s">
        <v>664</v>
      </c>
      <c r="B20" s="31" t="s">
        <v>665</v>
      </c>
      <c r="C20" s="16" t="s">
        <v>795</v>
      </c>
      <c r="D20" s="26" t="s">
        <v>660</v>
      </c>
      <c r="E20" s="7" t="s">
        <v>793</v>
      </c>
      <c r="F20" s="27" t="s">
        <v>701</v>
      </c>
      <c r="G20" s="7">
        <v>90</v>
      </c>
      <c r="H20" s="7">
        <v>10</v>
      </c>
      <c r="I20" s="38">
        <v>10</v>
      </c>
      <c r="J20" s="39" t="s">
        <v>706</v>
      </c>
    </row>
    <row r="21" ht="54" customHeight="1" spans="1:10">
      <c r="A21" s="7" t="s">
        <v>707</v>
      </c>
      <c r="B21" s="7"/>
      <c r="C21" s="7"/>
      <c r="D21" s="32" t="s">
        <v>520</v>
      </c>
      <c r="E21" s="33"/>
      <c r="F21" s="33"/>
      <c r="G21" s="33"/>
      <c r="H21" s="33"/>
      <c r="I21" s="40"/>
      <c r="J21" s="41" t="s">
        <v>708</v>
      </c>
    </row>
    <row r="22" ht="25.5" customHeight="1" spans="1:10">
      <c r="A22" s="12" t="s">
        <v>709</v>
      </c>
      <c r="B22" s="12"/>
      <c r="C22" s="12"/>
      <c r="D22" s="12"/>
      <c r="E22" s="12"/>
      <c r="F22" s="12"/>
      <c r="G22" s="12"/>
      <c r="H22" s="12">
        <v>100</v>
      </c>
      <c r="I22" s="42">
        <f>SUM(I8,I16:I20)</f>
        <v>88.2</v>
      </c>
      <c r="J22" s="43" t="s">
        <v>751</v>
      </c>
    </row>
    <row r="23" ht="16.9" customHeight="1"/>
    <row r="24" ht="28.9" customHeight="1" spans="1:10">
      <c r="A24" s="34" t="s">
        <v>668</v>
      </c>
      <c r="B24" s="35"/>
      <c r="C24" s="35"/>
      <c r="D24" s="35"/>
      <c r="E24" s="35"/>
      <c r="F24" s="35"/>
      <c r="G24" s="35"/>
      <c r="H24" s="35"/>
      <c r="I24" s="35"/>
      <c r="J24" s="44"/>
    </row>
    <row r="25" ht="27" customHeight="1" spans="1:10">
      <c r="A25" s="36" t="s">
        <v>669</v>
      </c>
      <c r="B25" s="36"/>
      <c r="C25" s="36"/>
      <c r="D25" s="36"/>
      <c r="E25" s="36"/>
      <c r="F25" s="36"/>
      <c r="G25" s="36"/>
      <c r="H25" s="36"/>
      <c r="I25" s="36"/>
      <c r="J25" s="36"/>
    </row>
    <row r="26" ht="19.15" customHeight="1" spans="1:10">
      <c r="A26" s="36" t="s">
        <v>670</v>
      </c>
      <c r="B26" s="36"/>
      <c r="C26" s="36"/>
      <c r="D26" s="36"/>
      <c r="E26" s="36"/>
      <c r="F26" s="36"/>
      <c r="G26" s="36"/>
      <c r="H26" s="36"/>
      <c r="I26" s="36"/>
      <c r="J26" s="36"/>
    </row>
    <row r="27" ht="18" customHeight="1" spans="1:10">
      <c r="A27" s="36" t="s">
        <v>711</v>
      </c>
      <c r="B27" s="36"/>
      <c r="C27" s="36"/>
      <c r="D27" s="36"/>
      <c r="E27" s="36"/>
      <c r="F27" s="36"/>
      <c r="G27" s="36"/>
      <c r="H27" s="36"/>
      <c r="I27" s="36"/>
      <c r="J27" s="36"/>
    </row>
    <row r="28" ht="18" customHeight="1" spans="1:10">
      <c r="A28" s="36" t="s">
        <v>712</v>
      </c>
      <c r="B28" s="36"/>
      <c r="C28" s="36"/>
      <c r="D28" s="36"/>
      <c r="E28" s="36"/>
      <c r="F28" s="36"/>
      <c r="G28" s="36"/>
      <c r="H28" s="36"/>
      <c r="I28" s="36"/>
      <c r="J28" s="36"/>
    </row>
    <row r="29" s="4" customFormat="1" ht="18" customHeight="1" spans="1:10">
      <c r="A29" s="36" t="s">
        <v>713</v>
      </c>
      <c r="B29" s="36"/>
      <c r="C29" s="36"/>
      <c r="D29" s="36"/>
      <c r="E29" s="36"/>
      <c r="F29" s="36"/>
      <c r="G29" s="36"/>
      <c r="H29" s="36"/>
      <c r="I29" s="36"/>
      <c r="J29" s="36"/>
    </row>
    <row r="30" ht="24" customHeight="1" spans="1:10">
      <c r="A30" s="36" t="s">
        <v>714</v>
      </c>
      <c r="B30" s="36"/>
      <c r="C30" s="36"/>
      <c r="D30" s="36"/>
      <c r="E30" s="36"/>
      <c r="F30" s="36"/>
      <c r="G30" s="36"/>
      <c r="H30" s="36"/>
      <c r="I30" s="36"/>
      <c r="J30" s="36"/>
    </row>
    <row r="31" ht="24" customHeight="1" spans="1:10">
      <c r="A31" s="36" t="s">
        <v>715</v>
      </c>
      <c r="B31" s="36"/>
      <c r="C31" s="36"/>
      <c r="D31" s="36"/>
      <c r="E31" s="36"/>
      <c r="F31" s="36"/>
      <c r="G31" s="36"/>
      <c r="H31" s="36"/>
      <c r="I31" s="36"/>
      <c r="J31" s="36"/>
    </row>
    <row r="32" ht="24" customHeight="1" spans="1:10">
      <c r="A32" s="36" t="s">
        <v>716</v>
      </c>
      <c r="B32" s="36"/>
      <c r="C32" s="36"/>
      <c r="D32" s="36"/>
      <c r="E32" s="36"/>
      <c r="F32" s="36"/>
      <c r="G32" s="36"/>
      <c r="H32" s="36"/>
      <c r="I32" s="36"/>
      <c r="J32" s="36"/>
    </row>
  </sheetData>
  <mergeCells count="36">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I21"/>
    <mergeCell ref="A22:G22"/>
    <mergeCell ref="A25:J25"/>
    <mergeCell ref="A26:J26"/>
    <mergeCell ref="A27:J27"/>
    <mergeCell ref="A28:J28"/>
    <mergeCell ref="A29:J29"/>
    <mergeCell ref="A30:J30"/>
    <mergeCell ref="A31:J31"/>
    <mergeCell ref="A32:J32"/>
    <mergeCell ref="A12:A13"/>
    <mergeCell ref="A16:A18"/>
    <mergeCell ref="B16:B17"/>
    <mergeCell ref="G14:G15"/>
    <mergeCell ref="H14:H15"/>
    <mergeCell ref="I14:I15"/>
    <mergeCell ref="J14:J15"/>
    <mergeCell ref="A7:B11"/>
  </mergeCells>
  <dataValidations count="2">
    <dataValidation type="list" allowBlank="1" showInputMessage="1" sqref="J22">
      <formula1>"优,良,中,差"</formula1>
    </dataValidation>
    <dataValidation type="list" allowBlank="1" showInputMessage="1" sqref="D16:D20">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3" workbookViewId="0">
      <selection activeCell="L22" sqref="L22"/>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796</v>
      </c>
      <c r="D4" s="8"/>
      <c r="E4" s="8"/>
      <c r="F4" s="8"/>
      <c r="G4" s="8"/>
      <c r="H4" s="8"/>
      <c r="I4" s="8"/>
      <c r="J4" s="8"/>
      <c r="K4" s="4"/>
      <c r="L4" s="4">
        <v>11</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762</v>
      </c>
      <c r="D5" s="8"/>
      <c r="E5" s="8"/>
      <c r="F5" s="7" t="s">
        <v>678</v>
      </c>
      <c r="G5" s="9" t="s">
        <v>797</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50000</v>
      </c>
      <c r="E7" s="11">
        <f t="shared" si="0"/>
        <v>50000</v>
      </c>
      <c r="F7" s="11">
        <f t="shared" si="0"/>
        <v>39456.24</v>
      </c>
      <c r="G7" s="12">
        <v>10</v>
      </c>
      <c r="H7" s="13" t="str">
        <f t="shared" ref="H7:H10" si="1">IF(E7&gt;0,ROUND(F7/E7,3)*100&amp;"%","—")</f>
        <v>78.9%</v>
      </c>
      <c r="I7" s="15">
        <v>7.89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50000</v>
      </c>
      <c r="E8" s="14">
        <v>50000</v>
      </c>
      <c r="F8" s="14">
        <v>39456.24</v>
      </c>
      <c r="G8" s="7" t="s">
        <v>535</v>
      </c>
      <c r="H8" s="13" t="str">
        <f t="shared" si="1"/>
        <v>78.9%</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798</v>
      </c>
      <c r="C12" s="17"/>
      <c r="D12" s="17"/>
      <c r="E12" s="18"/>
      <c r="F12" s="19" t="s">
        <v>799</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29" t="s">
        <v>644</v>
      </c>
      <c r="D14" s="7" t="s">
        <v>637</v>
      </c>
      <c r="E14" s="7" t="s">
        <v>638</v>
      </c>
      <c r="F14" s="7" t="s">
        <v>639</v>
      </c>
      <c r="G14" s="24"/>
      <c r="H14" s="24"/>
      <c r="I14" s="24"/>
      <c r="J14" s="24"/>
    </row>
    <row r="15" ht="30" customHeight="1" spans="1:10">
      <c r="A15" s="7" t="s">
        <v>645</v>
      </c>
      <c r="B15" s="23" t="s">
        <v>646</v>
      </c>
      <c r="C15" s="16" t="s">
        <v>800</v>
      </c>
      <c r="D15" s="26" t="s">
        <v>660</v>
      </c>
      <c r="E15" s="7">
        <v>5</v>
      </c>
      <c r="F15" s="27" t="s">
        <v>695</v>
      </c>
      <c r="G15" s="7">
        <v>5</v>
      </c>
      <c r="H15" s="7">
        <v>30</v>
      </c>
      <c r="I15" s="38">
        <v>30</v>
      </c>
      <c r="J15" s="24" t="s">
        <v>696</v>
      </c>
    </row>
    <row r="16" ht="31.9" customHeight="1" spans="1:10">
      <c r="A16" s="7"/>
      <c r="B16" s="28"/>
      <c r="C16" s="16" t="s">
        <v>801</v>
      </c>
      <c r="D16" s="26" t="s">
        <v>660</v>
      </c>
      <c r="E16" s="7">
        <v>3</v>
      </c>
      <c r="F16" s="27" t="s">
        <v>649</v>
      </c>
      <c r="G16" s="7">
        <v>3</v>
      </c>
      <c r="H16" s="7">
        <v>20</v>
      </c>
      <c r="I16" s="38">
        <v>20</v>
      </c>
      <c r="J16" s="24"/>
    </row>
    <row r="17" ht="42" customHeight="1" spans="1:10">
      <c r="A17" s="7"/>
      <c r="B17" s="23" t="s">
        <v>653</v>
      </c>
      <c r="C17" s="16" t="s">
        <v>802</v>
      </c>
      <c r="D17" s="26" t="s">
        <v>660</v>
      </c>
      <c r="E17" s="150" t="s">
        <v>704</v>
      </c>
      <c r="F17" s="27" t="s">
        <v>701</v>
      </c>
      <c r="G17" s="7">
        <v>95</v>
      </c>
      <c r="H17" s="7">
        <v>10</v>
      </c>
      <c r="I17" s="38">
        <v>10</v>
      </c>
      <c r="J17" s="24"/>
    </row>
    <row r="18" ht="52.9" customHeight="1" spans="1:10">
      <c r="A18" s="7" t="s">
        <v>656</v>
      </c>
      <c r="B18" s="7" t="s">
        <v>702</v>
      </c>
      <c r="C18" s="16" t="s">
        <v>794</v>
      </c>
      <c r="D18" s="26" t="s">
        <v>660</v>
      </c>
      <c r="E18" s="150" t="s">
        <v>704</v>
      </c>
      <c r="F18" s="27" t="s">
        <v>701</v>
      </c>
      <c r="G18" s="7">
        <v>95</v>
      </c>
      <c r="H18" s="7">
        <v>20</v>
      </c>
      <c r="I18" s="38">
        <v>15</v>
      </c>
      <c r="J18" s="24"/>
    </row>
    <row r="19" ht="30" customHeight="1" spans="1:10">
      <c r="A19" s="30" t="s">
        <v>664</v>
      </c>
      <c r="B19" s="31" t="s">
        <v>665</v>
      </c>
      <c r="C19" s="16" t="s">
        <v>795</v>
      </c>
      <c r="D19" s="26" t="s">
        <v>660</v>
      </c>
      <c r="E19" s="150" t="s">
        <v>700</v>
      </c>
      <c r="F19" s="27" t="s">
        <v>701</v>
      </c>
      <c r="G19" s="7">
        <v>90</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92.89</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1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803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762</v>
      </c>
      <c r="D5" s="8"/>
      <c r="E5" s="8"/>
      <c r="F5" s="7" t="s">
        <v>678</v>
      </c>
      <c r="G5" s="9" t="s">
        <v>762</v>
      </c>
      <c r="H5" s="9"/>
      <c r="I5" s="9"/>
      <c r="J5" s="9"/>
      <c r="K5" s="4"/>
      <c r="L5" s="4">
        <v>12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150000</v>
      </c>
      <c r="E7" s="11">
        <f t="shared" si="0"/>
        <v>150000</v>
      </c>
      <c r="F7" s="11">
        <f t="shared" si="0"/>
        <v>37952</v>
      </c>
      <c r="G7" s="12">
        <v>10</v>
      </c>
      <c r="H7" s="13" t="str">
        <f t="shared" ref="H7:H10" si="1">IF(E7&gt;0,ROUND(F7/E7,3)*100&amp;"%","—")</f>
        <v>25.3%</v>
      </c>
      <c r="I7" s="15">
        <v>2.5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150000</v>
      </c>
      <c r="E8" s="14">
        <v>150000</v>
      </c>
      <c r="F8" s="14">
        <v>37952</v>
      </c>
      <c r="G8" s="7" t="s">
        <v>535</v>
      </c>
      <c r="H8" s="13" t="str">
        <f t="shared" si="1"/>
        <v>25.3%</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804</v>
      </c>
      <c r="C12" s="17"/>
      <c r="D12" s="17"/>
      <c r="E12" s="18"/>
      <c r="F12" s="19" t="s">
        <v>805</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806</v>
      </c>
      <c r="D15" s="26" t="s">
        <v>660</v>
      </c>
      <c r="E15" s="7">
        <v>2</v>
      </c>
      <c r="F15" s="27" t="s">
        <v>695</v>
      </c>
      <c r="G15" s="7">
        <v>3</v>
      </c>
      <c r="H15" s="7">
        <v>30</v>
      </c>
      <c r="I15" s="38">
        <v>30</v>
      </c>
      <c r="J15" s="24" t="s">
        <v>807</v>
      </c>
    </row>
    <row r="16" ht="31.9" customHeight="1" spans="1:10">
      <c r="A16" s="7"/>
      <c r="B16" s="28"/>
      <c r="C16" s="16" t="s">
        <v>808</v>
      </c>
      <c r="D16" s="26" t="s">
        <v>660</v>
      </c>
      <c r="E16" s="7">
        <v>20</v>
      </c>
      <c r="F16" s="27" t="s">
        <v>695</v>
      </c>
      <c r="G16" s="7">
        <v>15</v>
      </c>
      <c r="H16" s="7">
        <v>20</v>
      </c>
      <c r="I16" s="38">
        <v>15</v>
      </c>
      <c r="J16" s="24"/>
    </row>
    <row r="17" ht="42" customHeight="1" spans="1:10">
      <c r="A17" s="7"/>
      <c r="B17" s="23" t="s">
        <v>653</v>
      </c>
      <c r="C17" s="16" t="s">
        <v>809</v>
      </c>
      <c r="D17" s="26" t="s">
        <v>660</v>
      </c>
      <c r="E17" s="7">
        <v>100</v>
      </c>
      <c r="F17" s="27" t="s">
        <v>701</v>
      </c>
      <c r="G17" s="7">
        <v>100</v>
      </c>
      <c r="H17" s="7">
        <v>10</v>
      </c>
      <c r="I17" s="38">
        <v>10</v>
      </c>
      <c r="J17" s="24"/>
    </row>
    <row r="18" ht="52.9" customHeight="1" spans="1:10">
      <c r="A18" s="7" t="s">
        <v>656</v>
      </c>
      <c r="B18" s="7" t="s">
        <v>702</v>
      </c>
      <c r="C18" s="16" t="s">
        <v>810</v>
      </c>
      <c r="D18" s="26" t="s">
        <v>660</v>
      </c>
      <c r="E18" s="150" t="s">
        <v>704</v>
      </c>
      <c r="F18" s="27" t="s">
        <v>701</v>
      </c>
      <c r="G18" s="7">
        <v>95</v>
      </c>
      <c r="H18" s="7">
        <v>20</v>
      </c>
      <c r="I18" s="38">
        <v>16</v>
      </c>
      <c r="J18" s="24"/>
    </row>
    <row r="19" ht="30" customHeight="1" spans="1:10">
      <c r="A19" s="30" t="s">
        <v>664</v>
      </c>
      <c r="B19" s="31" t="s">
        <v>665</v>
      </c>
      <c r="C19" s="16" t="s">
        <v>811</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83.5</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4" workbookViewId="0">
      <selection activeCell="I15" sqref="I15:I1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30" customHeight="1" spans="1:256">
      <c r="A4" s="7" t="s">
        <v>674</v>
      </c>
      <c r="B4" s="7"/>
      <c r="C4" s="8" t="s">
        <v>812</v>
      </c>
      <c r="D4" s="8"/>
      <c r="E4" s="8"/>
      <c r="F4" s="8"/>
      <c r="G4" s="8"/>
      <c r="H4" s="8"/>
      <c r="I4" s="8"/>
      <c r="J4" s="8"/>
      <c r="K4" s="4"/>
      <c r="L4" s="4">
        <v>13</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762</v>
      </c>
      <c r="D5" s="8"/>
      <c r="E5" s="8"/>
      <c r="F5" s="7" t="s">
        <v>678</v>
      </c>
      <c r="G5" s="9" t="s">
        <v>813</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60000</v>
      </c>
      <c r="E7" s="11">
        <f t="shared" si="0"/>
        <v>60000</v>
      </c>
      <c r="F7" s="11">
        <f t="shared" si="0"/>
        <v>10220</v>
      </c>
      <c r="G7" s="12">
        <v>10</v>
      </c>
      <c r="H7" s="13" t="str">
        <f t="shared" ref="H7:H10" si="1">IF(E7&gt;0,ROUND(F7/E7,3)*100&amp;"%","—")</f>
        <v>17%</v>
      </c>
      <c r="I7" s="15">
        <v>1.7</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60000</v>
      </c>
      <c r="E8" s="14">
        <v>60000</v>
      </c>
      <c r="F8" s="14">
        <v>10220</v>
      </c>
      <c r="G8" s="7" t="s">
        <v>535</v>
      </c>
      <c r="H8" s="13" t="str">
        <f t="shared" si="1"/>
        <v>17%</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814</v>
      </c>
      <c r="C12" s="17"/>
      <c r="D12" s="17"/>
      <c r="E12" s="18"/>
      <c r="F12" s="19" t="s">
        <v>815</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816</v>
      </c>
      <c r="D15" s="26" t="s">
        <v>660</v>
      </c>
      <c r="E15" s="27">
        <v>2</v>
      </c>
      <c r="F15" s="27" t="s">
        <v>695</v>
      </c>
      <c r="G15" s="27">
        <v>3</v>
      </c>
      <c r="H15" s="27">
        <v>30</v>
      </c>
      <c r="I15" s="38">
        <v>30</v>
      </c>
      <c r="J15" s="45" t="s">
        <v>696</v>
      </c>
    </row>
    <row r="16" ht="31.9" customHeight="1" spans="1:10">
      <c r="A16" s="7"/>
      <c r="B16" s="28"/>
      <c r="C16" s="16" t="s">
        <v>783</v>
      </c>
      <c r="D16" s="26" t="s">
        <v>660</v>
      </c>
      <c r="E16" s="27">
        <v>20</v>
      </c>
      <c r="F16" s="27" t="s">
        <v>695</v>
      </c>
      <c r="G16" s="27">
        <v>15</v>
      </c>
      <c r="H16" s="27">
        <v>20</v>
      </c>
      <c r="I16" s="38">
        <v>15</v>
      </c>
      <c r="J16" s="24"/>
    </row>
    <row r="17" ht="42" customHeight="1" spans="1:10">
      <c r="A17" s="7"/>
      <c r="B17" s="23" t="s">
        <v>653</v>
      </c>
      <c r="C17" s="16" t="s">
        <v>817</v>
      </c>
      <c r="D17" s="26" t="s">
        <v>660</v>
      </c>
      <c r="E17" s="27">
        <v>100</v>
      </c>
      <c r="F17" s="27" t="s">
        <v>701</v>
      </c>
      <c r="G17" s="27">
        <v>100</v>
      </c>
      <c r="H17" s="27">
        <v>10</v>
      </c>
      <c r="I17" s="38">
        <v>10</v>
      </c>
      <c r="J17" s="24"/>
    </row>
    <row r="18" ht="52.9" customHeight="1" spans="1:10">
      <c r="A18" s="7" t="s">
        <v>656</v>
      </c>
      <c r="B18" s="7" t="s">
        <v>702</v>
      </c>
      <c r="C18" s="16" t="s">
        <v>818</v>
      </c>
      <c r="D18" s="26" t="s">
        <v>660</v>
      </c>
      <c r="E18" s="151" t="s">
        <v>704</v>
      </c>
      <c r="F18" s="27" t="s">
        <v>701</v>
      </c>
      <c r="G18" s="27">
        <v>95</v>
      </c>
      <c r="H18" s="27">
        <v>20</v>
      </c>
      <c r="I18" s="38">
        <v>16</v>
      </c>
      <c r="J18" s="24"/>
    </row>
    <row r="19" ht="30" customHeight="1" spans="1:10">
      <c r="A19" s="30" t="s">
        <v>664</v>
      </c>
      <c r="B19" s="31" t="s">
        <v>665</v>
      </c>
      <c r="C19" s="16" t="s">
        <v>819</v>
      </c>
      <c r="D19" s="26" t="s">
        <v>660</v>
      </c>
      <c r="E19" s="151" t="s">
        <v>700</v>
      </c>
      <c r="F19" s="27" t="s">
        <v>701</v>
      </c>
      <c r="G19" s="27">
        <v>95</v>
      </c>
      <c r="H19" s="2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82.7</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19"/>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30" customHeight="1" spans="1:256">
      <c r="A4" s="7" t="s">
        <v>674</v>
      </c>
      <c r="B4" s="7"/>
      <c r="C4" s="8" t="s">
        <v>820</v>
      </c>
      <c r="D4" s="8"/>
      <c r="E4" s="8"/>
      <c r="F4" s="8"/>
      <c r="G4" s="8"/>
      <c r="H4" s="8"/>
      <c r="I4" s="8"/>
      <c r="J4" s="8"/>
      <c r="K4" s="4"/>
      <c r="L4" s="4">
        <v>14</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762</v>
      </c>
      <c r="D5" s="8"/>
      <c r="E5" s="8"/>
      <c r="F5" s="7" t="s">
        <v>678</v>
      </c>
      <c r="G5" s="9" t="s">
        <v>762</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50000</v>
      </c>
      <c r="E7" s="11">
        <f t="shared" si="0"/>
        <v>50000</v>
      </c>
      <c r="F7" s="11">
        <f t="shared" si="0"/>
        <v>4375.2</v>
      </c>
      <c r="G7" s="12">
        <v>10</v>
      </c>
      <c r="H7" s="13" t="str">
        <f t="shared" ref="H7:H10" si="1">IF(E7&gt;0,ROUND(F7/E7,3)*100&amp;"%","—")</f>
        <v>8.8%</v>
      </c>
      <c r="I7" s="15">
        <v>1</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50000</v>
      </c>
      <c r="E8" s="14">
        <v>50000</v>
      </c>
      <c r="F8" s="14">
        <v>4375.2</v>
      </c>
      <c r="G8" s="7" t="s">
        <v>535</v>
      </c>
      <c r="H8" s="13" t="str">
        <f t="shared" si="1"/>
        <v>8.8%</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821</v>
      </c>
      <c r="C12" s="17"/>
      <c r="D12" s="17"/>
      <c r="E12" s="18"/>
      <c r="F12" s="19" t="s">
        <v>822</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823</v>
      </c>
      <c r="D15" s="26" t="s">
        <v>660</v>
      </c>
      <c r="E15" s="46">
        <v>5</v>
      </c>
      <c r="F15" s="27" t="s">
        <v>695</v>
      </c>
      <c r="G15" s="46">
        <v>5</v>
      </c>
      <c r="H15" s="46">
        <v>30</v>
      </c>
      <c r="I15" s="38">
        <v>25</v>
      </c>
      <c r="J15" s="45" t="s">
        <v>696</v>
      </c>
    </row>
    <row r="16" ht="31.9" customHeight="1" spans="1:10">
      <c r="A16" s="7"/>
      <c r="B16" s="28"/>
      <c r="C16" s="16" t="s">
        <v>824</v>
      </c>
      <c r="D16" s="26" t="s">
        <v>660</v>
      </c>
      <c r="E16" s="46">
        <v>4</v>
      </c>
      <c r="F16" s="27" t="s">
        <v>695</v>
      </c>
      <c r="G16" s="46">
        <v>4</v>
      </c>
      <c r="H16" s="46">
        <v>20</v>
      </c>
      <c r="I16" s="38">
        <v>15</v>
      </c>
      <c r="J16" s="24"/>
    </row>
    <row r="17" ht="42" customHeight="1" spans="1:10">
      <c r="A17" s="7"/>
      <c r="B17" s="23" t="s">
        <v>653</v>
      </c>
      <c r="C17" s="16" t="s">
        <v>825</v>
      </c>
      <c r="D17" s="26" t="s">
        <v>660</v>
      </c>
      <c r="E17" s="46">
        <v>100</v>
      </c>
      <c r="F17" s="27" t="s">
        <v>701</v>
      </c>
      <c r="G17" s="46">
        <v>100</v>
      </c>
      <c r="H17" s="46">
        <v>10</v>
      </c>
      <c r="I17" s="38">
        <v>10</v>
      </c>
      <c r="J17" s="24"/>
    </row>
    <row r="18" ht="52.9" customHeight="1" spans="1:10">
      <c r="A18" s="7" t="s">
        <v>656</v>
      </c>
      <c r="B18" s="7" t="s">
        <v>702</v>
      </c>
      <c r="C18" s="16" t="s">
        <v>826</v>
      </c>
      <c r="D18" s="26" t="s">
        <v>660</v>
      </c>
      <c r="E18" s="152" t="s">
        <v>704</v>
      </c>
      <c r="F18" s="27" t="s">
        <v>701</v>
      </c>
      <c r="G18" s="46">
        <v>95</v>
      </c>
      <c r="H18" s="46">
        <v>20</v>
      </c>
      <c r="I18" s="38">
        <v>20</v>
      </c>
      <c r="J18" s="24"/>
    </row>
    <row r="19" ht="30" customHeight="1" spans="1:10">
      <c r="A19" s="30" t="s">
        <v>664</v>
      </c>
      <c r="B19" s="31" t="s">
        <v>665</v>
      </c>
      <c r="C19" s="16" t="s">
        <v>827</v>
      </c>
      <c r="D19" s="26" t="s">
        <v>660</v>
      </c>
      <c r="E19" s="152" t="s">
        <v>700</v>
      </c>
      <c r="F19" s="27" t="s">
        <v>701</v>
      </c>
      <c r="G19" s="46">
        <v>95</v>
      </c>
      <c r="H19" s="46">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48">
        <v>100</v>
      </c>
      <c r="I21" s="49">
        <f>SUM(I7,I15:I19)</f>
        <v>81</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8"/>
  <sheetViews>
    <sheetView workbookViewId="0">
      <pane xSplit="4" ySplit="9" topLeftCell="E37" activePane="bottomRight" state="frozen"/>
      <selection/>
      <selection pane="topRight"/>
      <selection pane="bottomLeft"/>
      <selection pane="bottomRight" activeCell="A1" sqref="A1"/>
    </sheetView>
  </sheetViews>
  <sheetFormatPr defaultColWidth="9" defaultRowHeight="13.5"/>
  <cols>
    <col min="1" max="3" width="3.25" style="133" customWidth="1"/>
    <col min="4" max="4" width="32.75" style="133" customWidth="1"/>
    <col min="5" max="8" width="18.75" style="133" customWidth="1"/>
    <col min="9" max="9" width="17.875" style="133" customWidth="1"/>
    <col min="10" max="12" width="18.75" style="133" customWidth="1"/>
    <col min="13" max="16384" width="9" style="133"/>
  </cols>
  <sheetData>
    <row r="1" ht="27" spans="7:7">
      <c r="G1" s="145" t="s">
        <v>173</v>
      </c>
    </row>
    <row r="2" ht="14.25" spans="12:12">
      <c r="L2" s="135" t="s">
        <v>174</v>
      </c>
    </row>
    <row r="3" ht="14.25" spans="1:12">
      <c r="A3" s="135" t="s">
        <v>61</v>
      </c>
      <c r="L3" s="135" t="s">
        <v>62</v>
      </c>
    </row>
    <row r="4" ht="19.5" customHeight="1" spans="1:12">
      <c r="A4" s="136" t="s">
        <v>65</v>
      </c>
      <c r="B4" s="136"/>
      <c r="C4" s="136"/>
      <c r="D4" s="136"/>
      <c r="E4" s="142" t="s">
        <v>156</v>
      </c>
      <c r="F4" s="142" t="s">
        <v>175</v>
      </c>
      <c r="G4" s="142" t="s">
        <v>176</v>
      </c>
      <c r="H4" s="142" t="s">
        <v>177</v>
      </c>
      <c r="I4" s="142"/>
      <c r="J4" s="142" t="s">
        <v>178</v>
      </c>
      <c r="K4" s="142" t="s">
        <v>179</v>
      </c>
      <c r="L4" s="142" t="s">
        <v>180</v>
      </c>
    </row>
    <row r="5" ht="19.5" customHeight="1" spans="1:12">
      <c r="A5" s="142" t="s">
        <v>181</v>
      </c>
      <c r="B5" s="142"/>
      <c r="C5" s="142"/>
      <c r="D5" s="136" t="s">
        <v>182</v>
      </c>
      <c r="E5" s="142"/>
      <c r="F5" s="142"/>
      <c r="G5" s="142"/>
      <c r="H5" s="142" t="s">
        <v>183</v>
      </c>
      <c r="I5" s="142" t="s">
        <v>184</v>
      </c>
      <c r="J5" s="142"/>
      <c r="K5" s="142"/>
      <c r="L5" s="142" t="s">
        <v>183</v>
      </c>
    </row>
    <row r="6" ht="19.5" customHeight="1" spans="1:12">
      <c r="A6" s="142"/>
      <c r="B6" s="142"/>
      <c r="C6" s="142"/>
      <c r="D6" s="136"/>
      <c r="E6" s="142"/>
      <c r="F6" s="142"/>
      <c r="G6" s="142"/>
      <c r="H6" s="142"/>
      <c r="I6" s="142"/>
      <c r="J6" s="142"/>
      <c r="K6" s="142"/>
      <c r="L6" s="142"/>
    </row>
    <row r="7" ht="19.5" customHeight="1" spans="1:12">
      <c r="A7" s="142"/>
      <c r="B7" s="142"/>
      <c r="C7" s="142"/>
      <c r="D7" s="136"/>
      <c r="E7" s="142"/>
      <c r="F7" s="142"/>
      <c r="G7" s="142"/>
      <c r="H7" s="142"/>
      <c r="I7" s="142"/>
      <c r="J7" s="142"/>
      <c r="K7" s="142"/>
      <c r="L7" s="142"/>
    </row>
    <row r="8" ht="19.5" customHeight="1" spans="1:12">
      <c r="A8" s="136" t="s">
        <v>185</v>
      </c>
      <c r="B8" s="136" t="s">
        <v>186</v>
      </c>
      <c r="C8" s="136" t="s">
        <v>187</v>
      </c>
      <c r="D8" s="136" t="s">
        <v>69</v>
      </c>
      <c r="E8" s="142" t="s">
        <v>70</v>
      </c>
      <c r="F8" s="142" t="s">
        <v>71</v>
      </c>
      <c r="G8" s="142" t="s">
        <v>79</v>
      </c>
      <c r="H8" s="142" t="s">
        <v>83</v>
      </c>
      <c r="I8" s="142" t="s">
        <v>87</v>
      </c>
      <c r="J8" s="142" t="s">
        <v>91</v>
      </c>
      <c r="K8" s="142" t="s">
        <v>95</v>
      </c>
      <c r="L8" s="142" t="s">
        <v>99</v>
      </c>
    </row>
    <row r="9" ht="19.5" customHeight="1" spans="1:12">
      <c r="A9" s="136"/>
      <c r="B9" s="136"/>
      <c r="C9" s="136"/>
      <c r="D9" s="136" t="s">
        <v>188</v>
      </c>
      <c r="E9" s="138">
        <v>13770250.38</v>
      </c>
      <c r="F9" s="138">
        <v>13770250.38</v>
      </c>
      <c r="G9" s="138">
        <v>0</v>
      </c>
      <c r="H9" s="138">
        <v>0</v>
      </c>
      <c r="I9" s="138"/>
      <c r="J9" s="138">
        <v>0</v>
      </c>
      <c r="K9" s="138">
        <v>0</v>
      </c>
      <c r="L9" s="138">
        <v>0</v>
      </c>
    </row>
    <row r="10" ht="19.5" customHeight="1" spans="1:12">
      <c r="A10" s="137" t="s">
        <v>189</v>
      </c>
      <c r="B10" s="137"/>
      <c r="C10" s="137"/>
      <c r="D10" s="137" t="s">
        <v>190</v>
      </c>
      <c r="E10" s="138">
        <v>11145643.86</v>
      </c>
      <c r="F10" s="138">
        <v>11145643.86</v>
      </c>
      <c r="G10" s="138">
        <v>0</v>
      </c>
      <c r="H10" s="138">
        <v>0</v>
      </c>
      <c r="I10" s="138"/>
      <c r="J10" s="138">
        <v>0</v>
      </c>
      <c r="K10" s="138">
        <v>0</v>
      </c>
      <c r="L10" s="138">
        <v>0</v>
      </c>
    </row>
    <row r="11" ht="19.5" customHeight="1" spans="1:12">
      <c r="A11" s="137" t="s">
        <v>191</v>
      </c>
      <c r="B11" s="137"/>
      <c r="C11" s="137"/>
      <c r="D11" s="137" t="s">
        <v>192</v>
      </c>
      <c r="E11" s="138">
        <v>44000</v>
      </c>
      <c r="F11" s="138">
        <v>44000</v>
      </c>
      <c r="G11" s="138">
        <v>0</v>
      </c>
      <c r="H11" s="138">
        <v>0</v>
      </c>
      <c r="I11" s="138"/>
      <c r="J11" s="138">
        <v>0</v>
      </c>
      <c r="K11" s="138">
        <v>0</v>
      </c>
      <c r="L11" s="138">
        <v>0</v>
      </c>
    </row>
    <row r="12" ht="19.5" customHeight="1" spans="1:12">
      <c r="A12" s="137" t="s">
        <v>193</v>
      </c>
      <c r="B12" s="137"/>
      <c r="C12" s="137"/>
      <c r="D12" s="137" t="s">
        <v>194</v>
      </c>
      <c r="E12" s="138">
        <v>44000</v>
      </c>
      <c r="F12" s="138">
        <v>44000</v>
      </c>
      <c r="G12" s="138">
        <v>0</v>
      </c>
      <c r="H12" s="138">
        <v>0</v>
      </c>
      <c r="I12" s="138"/>
      <c r="J12" s="138">
        <v>0</v>
      </c>
      <c r="K12" s="138">
        <v>0</v>
      </c>
      <c r="L12" s="138">
        <v>0</v>
      </c>
    </row>
    <row r="13" ht="19.5" customHeight="1" spans="1:12">
      <c r="A13" s="137" t="s">
        <v>195</v>
      </c>
      <c r="B13" s="137"/>
      <c r="C13" s="137"/>
      <c r="D13" s="137" t="s">
        <v>196</v>
      </c>
      <c r="E13" s="138">
        <v>2540163.24</v>
      </c>
      <c r="F13" s="138">
        <v>2540163.24</v>
      </c>
      <c r="G13" s="138">
        <v>0</v>
      </c>
      <c r="H13" s="138">
        <v>0</v>
      </c>
      <c r="I13" s="138"/>
      <c r="J13" s="138">
        <v>0</v>
      </c>
      <c r="K13" s="138">
        <v>0</v>
      </c>
      <c r="L13" s="138">
        <v>0</v>
      </c>
    </row>
    <row r="14" ht="19.5" customHeight="1" spans="1:12">
      <c r="A14" s="137" t="s">
        <v>197</v>
      </c>
      <c r="B14" s="137"/>
      <c r="C14" s="137"/>
      <c r="D14" s="137" t="s">
        <v>198</v>
      </c>
      <c r="E14" s="138">
        <v>1491142.14</v>
      </c>
      <c r="F14" s="138">
        <v>1491142.14</v>
      </c>
      <c r="G14" s="138">
        <v>0</v>
      </c>
      <c r="H14" s="138">
        <v>0</v>
      </c>
      <c r="I14" s="138"/>
      <c r="J14" s="138">
        <v>0</v>
      </c>
      <c r="K14" s="138">
        <v>0</v>
      </c>
      <c r="L14" s="138">
        <v>0</v>
      </c>
    </row>
    <row r="15" ht="19.5" customHeight="1" spans="1:12">
      <c r="A15" s="137" t="s">
        <v>199</v>
      </c>
      <c r="B15" s="137"/>
      <c r="C15" s="137"/>
      <c r="D15" s="137" t="s">
        <v>200</v>
      </c>
      <c r="E15" s="138">
        <v>375521.1</v>
      </c>
      <c r="F15" s="138">
        <v>375521.1</v>
      </c>
      <c r="G15" s="138">
        <v>0</v>
      </c>
      <c r="H15" s="138">
        <v>0</v>
      </c>
      <c r="I15" s="138"/>
      <c r="J15" s="138">
        <v>0</v>
      </c>
      <c r="K15" s="138">
        <v>0</v>
      </c>
      <c r="L15" s="138">
        <v>0</v>
      </c>
    </row>
    <row r="16" ht="19.5" customHeight="1" spans="1:12">
      <c r="A16" s="137" t="s">
        <v>201</v>
      </c>
      <c r="B16" s="137"/>
      <c r="C16" s="137"/>
      <c r="D16" s="137" t="s">
        <v>202</v>
      </c>
      <c r="E16" s="138">
        <v>673500</v>
      </c>
      <c r="F16" s="138">
        <v>673500</v>
      </c>
      <c r="G16" s="138">
        <v>0</v>
      </c>
      <c r="H16" s="138">
        <v>0</v>
      </c>
      <c r="I16" s="138"/>
      <c r="J16" s="138">
        <v>0</v>
      </c>
      <c r="K16" s="138">
        <v>0</v>
      </c>
      <c r="L16" s="138">
        <v>0</v>
      </c>
    </row>
    <row r="17" ht="19.5" customHeight="1" spans="1:12">
      <c r="A17" s="137" t="s">
        <v>203</v>
      </c>
      <c r="B17" s="137"/>
      <c r="C17" s="137"/>
      <c r="D17" s="137" t="s">
        <v>204</v>
      </c>
      <c r="E17" s="138">
        <v>4897804.21</v>
      </c>
      <c r="F17" s="138">
        <v>4897804.21</v>
      </c>
      <c r="G17" s="138">
        <v>0</v>
      </c>
      <c r="H17" s="138">
        <v>0</v>
      </c>
      <c r="I17" s="138"/>
      <c r="J17" s="138">
        <v>0</v>
      </c>
      <c r="K17" s="138">
        <v>0</v>
      </c>
      <c r="L17" s="138">
        <v>0</v>
      </c>
    </row>
    <row r="18" ht="19.5" customHeight="1" spans="1:12">
      <c r="A18" s="137" t="s">
        <v>205</v>
      </c>
      <c r="B18" s="137"/>
      <c r="C18" s="137"/>
      <c r="D18" s="137" t="s">
        <v>198</v>
      </c>
      <c r="E18" s="138">
        <v>4631962.02</v>
      </c>
      <c r="F18" s="138">
        <v>4631962.02</v>
      </c>
      <c r="G18" s="138">
        <v>0</v>
      </c>
      <c r="H18" s="138">
        <v>0</v>
      </c>
      <c r="I18" s="138"/>
      <c r="J18" s="138">
        <v>0</v>
      </c>
      <c r="K18" s="138">
        <v>0</v>
      </c>
      <c r="L18" s="138">
        <v>0</v>
      </c>
    </row>
    <row r="19" ht="19.5" customHeight="1" spans="1:12">
      <c r="A19" s="137" t="s">
        <v>206</v>
      </c>
      <c r="B19" s="137"/>
      <c r="C19" s="137"/>
      <c r="D19" s="137" t="s">
        <v>200</v>
      </c>
      <c r="E19" s="138">
        <v>215757.19</v>
      </c>
      <c r="F19" s="138">
        <v>215757.19</v>
      </c>
      <c r="G19" s="138">
        <v>0</v>
      </c>
      <c r="H19" s="138">
        <v>0</v>
      </c>
      <c r="I19" s="138"/>
      <c r="J19" s="138">
        <v>0</v>
      </c>
      <c r="K19" s="138">
        <v>0</v>
      </c>
      <c r="L19" s="138">
        <v>0</v>
      </c>
    </row>
    <row r="20" ht="19.5" customHeight="1" spans="1:12">
      <c r="A20" s="137" t="s">
        <v>207</v>
      </c>
      <c r="B20" s="137"/>
      <c r="C20" s="137"/>
      <c r="D20" s="137" t="s">
        <v>208</v>
      </c>
      <c r="E20" s="138">
        <v>50085</v>
      </c>
      <c r="F20" s="138">
        <v>50085</v>
      </c>
      <c r="G20" s="138">
        <v>0</v>
      </c>
      <c r="H20" s="138">
        <v>0</v>
      </c>
      <c r="I20" s="138"/>
      <c r="J20" s="138">
        <v>0</v>
      </c>
      <c r="K20" s="138">
        <v>0</v>
      </c>
      <c r="L20" s="138">
        <v>0</v>
      </c>
    </row>
    <row r="21" ht="19.5" customHeight="1" spans="1:12">
      <c r="A21" s="137" t="s">
        <v>209</v>
      </c>
      <c r="B21" s="137"/>
      <c r="C21" s="137"/>
      <c r="D21" s="137" t="s">
        <v>210</v>
      </c>
      <c r="E21" s="138">
        <v>10800</v>
      </c>
      <c r="F21" s="138">
        <v>10800</v>
      </c>
      <c r="G21" s="138">
        <v>0</v>
      </c>
      <c r="H21" s="138">
        <v>0</v>
      </c>
      <c r="I21" s="138"/>
      <c r="J21" s="138">
        <v>0</v>
      </c>
      <c r="K21" s="138">
        <v>0</v>
      </c>
      <c r="L21" s="138">
        <v>0</v>
      </c>
    </row>
    <row r="22" ht="19.5" customHeight="1" spans="1:12">
      <c r="A22" s="137" t="s">
        <v>211</v>
      </c>
      <c r="B22" s="137"/>
      <c r="C22" s="137"/>
      <c r="D22" s="137" t="s">
        <v>212</v>
      </c>
      <c r="E22" s="138">
        <v>10800</v>
      </c>
      <c r="F22" s="138">
        <v>10800</v>
      </c>
      <c r="G22" s="138">
        <v>0</v>
      </c>
      <c r="H22" s="138">
        <v>0</v>
      </c>
      <c r="I22" s="138"/>
      <c r="J22" s="138">
        <v>0</v>
      </c>
      <c r="K22" s="138">
        <v>0</v>
      </c>
      <c r="L22" s="138">
        <v>0</v>
      </c>
    </row>
    <row r="23" ht="19.5" customHeight="1" spans="1:12">
      <c r="A23" s="137" t="s">
        <v>213</v>
      </c>
      <c r="B23" s="137"/>
      <c r="C23" s="137"/>
      <c r="D23" s="137" t="s">
        <v>214</v>
      </c>
      <c r="E23" s="138">
        <v>3652876.41</v>
      </c>
      <c r="F23" s="138">
        <v>3652876.41</v>
      </c>
      <c r="G23" s="138">
        <v>0</v>
      </c>
      <c r="H23" s="138">
        <v>0</v>
      </c>
      <c r="I23" s="138"/>
      <c r="J23" s="138">
        <v>0</v>
      </c>
      <c r="K23" s="138">
        <v>0</v>
      </c>
      <c r="L23" s="138">
        <v>0</v>
      </c>
    </row>
    <row r="24" ht="19.5" customHeight="1" spans="1:12">
      <c r="A24" s="137" t="s">
        <v>215</v>
      </c>
      <c r="B24" s="137"/>
      <c r="C24" s="137"/>
      <c r="D24" s="137" t="s">
        <v>198</v>
      </c>
      <c r="E24" s="138">
        <v>3594025.86</v>
      </c>
      <c r="F24" s="138">
        <v>3594025.86</v>
      </c>
      <c r="G24" s="138">
        <v>0</v>
      </c>
      <c r="H24" s="138">
        <v>0</v>
      </c>
      <c r="I24" s="138"/>
      <c r="J24" s="138">
        <v>0</v>
      </c>
      <c r="K24" s="138">
        <v>0</v>
      </c>
      <c r="L24" s="138">
        <v>0</v>
      </c>
    </row>
    <row r="25" ht="19.5" customHeight="1" spans="1:12">
      <c r="A25" s="137" t="s">
        <v>216</v>
      </c>
      <c r="B25" s="137"/>
      <c r="C25" s="137"/>
      <c r="D25" s="137" t="s">
        <v>200</v>
      </c>
      <c r="E25" s="138">
        <v>58850.55</v>
      </c>
      <c r="F25" s="138">
        <v>58850.55</v>
      </c>
      <c r="G25" s="138">
        <v>0</v>
      </c>
      <c r="H25" s="138">
        <v>0</v>
      </c>
      <c r="I25" s="138"/>
      <c r="J25" s="138">
        <v>0</v>
      </c>
      <c r="K25" s="138">
        <v>0</v>
      </c>
      <c r="L25" s="138">
        <v>0</v>
      </c>
    </row>
    <row r="26" ht="19.5" customHeight="1" spans="1:12">
      <c r="A26" s="137" t="s">
        <v>217</v>
      </c>
      <c r="B26" s="137"/>
      <c r="C26" s="137"/>
      <c r="D26" s="137" t="s">
        <v>218</v>
      </c>
      <c r="E26" s="138">
        <v>906935.34</v>
      </c>
      <c r="F26" s="138">
        <v>906935.34</v>
      </c>
      <c r="G26" s="138">
        <v>0</v>
      </c>
      <c r="H26" s="138">
        <v>0</v>
      </c>
      <c r="I26" s="138"/>
      <c r="J26" s="138">
        <v>0</v>
      </c>
      <c r="K26" s="138">
        <v>0</v>
      </c>
      <c r="L26" s="138">
        <v>0</v>
      </c>
    </row>
    <row r="27" ht="19.5" customHeight="1" spans="1:12">
      <c r="A27" s="137" t="s">
        <v>219</v>
      </c>
      <c r="B27" s="137"/>
      <c r="C27" s="137"/>
      <c r="D27" s="137" t="s">
        <v>220</v>
      </c>
      <c r="E27" s="138">
        <v>821932.36</v>
      </c>
      <c r="F27" s="138">
        <v>821932.36</v>
      </c>
      <c r="G27" s="138">
        <v>0</v>
      </c>
      <c r="H27" s="138">
        <v>0</v>
      </c>
      <c r="I27" s="138"/>
      <c r="J27" s="138">
        <v>0</v>
      </c>
      <c r="K27" s="138">
        <v>0</v>
      </c>
      <c r="L27" s="138">
        <v>0</v>
      </c>
    </row>
    <row r="28" ht="19.5" customHeight="1" spans="1:12">
      <c r="A28" s="137" t="s">
        <v>221</v>
      </c>
      <c r="B28" s="137"/>
      <c r="C28" s="137"/>
      <c r="D28" s="137" t="s">
        <v>222</v>
      </c>
      <c r="E28" s="138">
        <v>4450</v>
      </c>
      <c r="F28" s="138">
        <v>4450</v>
      </c>
      <c r="G28" s="138">
        <v>0</v>
      </c>
      <c r="H28" s="138">
        <v>0</v>
      </c>
      <c r="I28" s="138"/>
      <c r="J28" s="138">
        <v>0</v>
      </c>
      <c r="K28" s="138">
        <v>0</v>
      </c>
      <c r="L28" s="138">
        <v>0</v>
      </c>
    </row>
    <row r="29" ht="19.5" customHeight="1" spans="1:12">
      <c r="A29" s="137" t="s">
        <v>223</v>
      </c>
      <c r="B29" s="137"/>
      <c r="C29" s="137"/>
      <c r="D29" s="137" t="s">
        <v>224</v>
      </c>
      <c r="E29" s="138">
        <v>802675.02</v>
      </c>
      <c r="F29" s="138">
        <v>802675.02</v>
      </c>
      <c r="G29" s="138">
        <v>0</v>
      </c>
      <c r="H29" s="138">
        <v>0</v>
      </c>
      <c r="I29" s="138"/>
      <c r="J29" s="138">
        <v>0</v>
      </c>
      <c r="K29" s="138">
        <v>0</v>
      </c>
      <c r="L29" s="138">
        <v>0</v>
      </c>
    </row>
    <row r="30" ht="19.5" customHeight="1" spans="1:12">
      <c r="A30" s="137" t="s">
        <v>225</v>
      </c>
      <c r="B30" s="137"/>
      <c r="C30" s="137"/>
      <c r="D30" s="137" t="s">
        <v>226</v>
      </c>
      <c r="E30" s="138">
        <v>14807.34</v>
      </c>
      <c r="F30" s="138">
        <v>14807.34</v>
      </c>
      <c r="G30" s="138">
        <v>0</v>
      </c>
      <c r="H30" s="138">
        <v>0</v>
      </c>
      <c r="I30" s="138"/>
      <c r="J30" s="138">
        <v>0</v>
      </c>
      <c r="K30" s="138">
        <v>0</v>
      </c>
      <c r="L30" s="138">
        <v>0</v>
      </c>
    </row>
    <row r="31" ht="19.5" customHeight="1" spans="1:12">
      <c r="A31" s="137" t="s">
        <v>227</v>
      </c>
      <c r="B31" s="137"/>
      <c r="C31" s="137"/>
      <c r="D31" s="137" t="s">
        <v>228</v>
      </c>
      <c r="E31" s="138">
        <v>51774.98</v>
      </c>
      <c r="F31" s="138">
        <v>51774.98</v>
      </c>
      <c r="G31" s="138">
        <v>0</v>
      </c>
      <c r="H31" s="138">
        <v>0</v>
      </c>
      <c r="I31" s="138"/>
      <c r="J31" s="138">
        <v>0</v>
      </c>
      <c r="K31" s="138">
        <v>0</v>
      </c>
      <c r="L31" s="138">
        <v>0</v>
      </c>
    </row>
    <row r="32" ht="19.5" customHeight="1" spans="1:12">
      <c r="A32" s="137" t="s">
        <v>229</v>
      </c>
      <c r="B32" s="137"/>
      <c r="C32" s="137"/>
      <c r="D32" s="137" t="s">
        <v>230</v>
      </c>
      <c r="E32" s="138">
        <v>51774.98</v>
      </c>
      <c r="F32" s="138">
        <v>51774.98</v>
      </c>
      <c r="G32" s="138">
        <v>0</v>
      </c>
      <c r="H32" s="138">
        <v>0</v>
      </c>
      <c r="I32" s="138"/>
      <c r="J32" s="138">
        <v>0</v>
      </c>
      <c r="K32" s="138">
        <v>0</v>
      </c>
      <c r="L32" s="138">
        <v>0</v>
      </c>
    </row>
    <row r="33" ht="19.5" customHeight="1" spans="1:12">
      <c r="A33" s="137" t="s">
        <v>231</v>
      </c>
      <c r="B33" s="137"/>
      <c r="C33" s="137"/>
      <c r="D33" s="137" t="s">
        <v>232</v>
      </c>
      <c r="E33" s="138">
        <v>33228</v>
      </c>
      <c r="F33" s="138">
        <v>33228</v>
      </c>
      <c r="G33" s="138">
        <v>0</v>
      </c>
      <c r="H33" s="138">
        <v>0</v>
      </c>
      <c r="I33" s="138"/>
      <c r="J33" s="138">
        <v>0</v>
      </c>
      <c r="K33" s="138">
        <v>0</v>
      </c>
      <c r="L33" s="138">
        <v>0</v>
      </c>
    </row>
    <row r="34" ht="19.5" customHeight="1" spans="1:12">
      <c r="A34" s="137" t="s">
        <v>233</v>
      </c>
      <c r="B34" s="137"/>
      <c r="C34" s="137"/>
      <c r="D34" s="137" t="s">
        <v>234</v>
      </c>
      <c r="E34" s="138">
        <v>33228</v>
      </c>
      <c r="F34" s="138">
        <v>33228</v>
      </c>
      <c r="G34" s="138">
        <v>0</v>
      </c>
      <c r="H34" s="138">
        <v>0</v>
      </c>
      <c r="I34" s="138"/>
      <c r="J34" s="138">
        <v>0</v>
      </c>
      <c r="K34" s="138">
        <v>0</v>
      </c>
      <c r="L34" s="138">
        <v>0</v>
      </c>
    </row>
    <row r="35" ht="19.5" customHeight="1" spans="1:12">
      <c r="A35" s="137" t="s">
        <v>235</v>
      </c>
      <c r="B35" s="137"/>
      <c r="C35" s="137"/>
      <c r="D35" s="137" t="s">
        <v>236</v>
      </c>
      <c r="E35" s="138">
        <v>833195.32</v>
      </c>
      <c r="F35" s="138">
        <v>833195.32</v>
      </c>
      <c r="G35" s="138">
        <v>0</v>
      </c>
      <c r="H35" s="138">
        <v>0</v>
      </c>
      <c r="I35" s="138"/>
      <c r="J35" s="138">
        <v>0</v>
      </c>
      <c r="K35" s="138">
        <v>0</v>
      </c>
      <c r="L35" s="138">
        <v>0</v>
      </c>
    </row>
    <row r="36" ht="19.5" customHeight="1" spans="1:12">
      <c r="A36" s="137" t="s">
        <v>237</v>
      </c>
      <c r="B36" s="137"/>
      <c r="C36" s="137"/>
      <c r="D36" s="137" t="s">
        <v>238</v>
      </c>
      <c r="E36" s="138">
        <v>833195.32</v>
      </c>
      <c r="F36" s="138">
        <v>833195.32</v>
      </c>
      <c r="G36" s="138">
        <v>0</v>
      </c>
      <c r="H36" s="138">
        <v>0</v>
      </c>
      <c r="I36" s="138"/>
      <c r="J36" s="138">
        <v>0</v>
      </c>
      <c r="K36" s="138">
        <v>0</v>
      </c>
      <c r="L36" s="138">
        <v>0</v>
      </c>
    </row>
    <row r="37" ht="19.5" customHeight="1" spans="1:12">
      <c r="A37" s="137" t="s">
        <v>239</v>
      </c>
      <c r="B37" s="137"/>
      <c r="C37" s="137"/>
      <c r="D37" s="137" t="s">
        <v>240</v>
      </c>
      <c r="E37" s="138">
        <v>483631.78</v>
      </c>
      <c r="F37" s="138">
        <v>483631.78</v>
      </c>
      <c r="G37" s="138">
        <v>0</v>
      </c>
      <c r="H37" s="138">
        <v>0</v>
      </c>
      <c r="I37" s="138"/>
      <c r="J37" s="138">
        <v>0</v>
      </c>
      <c r="K37" s="138">
        <v>0</v>
      </c>
      <c r="L37" s="138">
        <v>0</v>
      </c>
    </row>
    <row r="38" ht="19.5" customHeight="1" spans="1:12">
      <c r="A38" s="137" t="s">
        <v>241</v>
      </c>
      <c r="B38" s="137"/>
      <c r="C38" s="137"/>
      <c r="D38" s="137" t="s">
        <v>242</v>
      </c>
      <c r="E38" s="138">
        <v>13300</v>
      </c>
      <c r="F38" s="138">
        <v>13300</v>
      </c>
      <c r="G38" s="138">
        <v>0</v>
      </c>
      <c r="H38" s="138">
        <v>0</v>
      </c>
      <c r="I38" s="138"/>
      <c r="J38" s="138">
        <v>0</v>
      </c>
      <c r="K38" s="138">
        <v>0</v>
      </c>
      <c r="L38" s="138">
        <v>0</v>
      </c>
    </row>
    <row r="39" ht="19.5" customHeight="1" spans="1:12">
      <c r="A39" s="137" t="s">
        <v>243</v>
      </c>
      <c r="B39" s="137"/>
      <c r="C39" s="137"/>
      <c r="D39" s="137" t="s">
        <v>244</v>
      </c>
      <c r="E39" s="138">
        <v>313867.72</v>
      </c>
      <c r="F39" s="138">
        <v>313867.72</v>
      </c>
      <c r="G39" s="138">
        <v>0</v>
      </c>
      <c r="H39" s="138">
        <v>0</v>
      </c>
      <c r="I39" s="138"/>
      <c r="J39" s="138">
        <v>0</v>
      </c>
      <c r="K39" s="138">
        <v>0</v>
      </c>
      <c r="L39" s="138">
        <v>0</v>
      </c>
    </row>
    <row r="40" ht="19.5" customHeight="1" spans="1:12">
      <c r="A40" s="137" t="s">
        <v>245</v>
      </c>
      <c r="B40" s="137"/>
      <c r="C40" s="137"/>
      <c r="D40" s="137" t="s">
        <v>246</v>
      </c>
      <c r="E40" s="138">
        <v>22395.82</v>
      </c>
      <c r="F40" s="138">
        <v>22395.82</v>
      </c>
      <c r="G40" s="138">
        <v>0</v>
      </c>
      <c r="H40" s="138">
        <v>0</v>
      </c>
      <c r="I40" s="138"/>
      <c r="J40" s="138">
        <v>0</v>
      </c>
      <c r="K40" s="138">
        <v>0</v>
      </c>
      <c r="L40" s="138">
        <v>0</v>
      </c>
    </row>
    <row r="41" ht="19.5" customHeight="1" spans="1:12">
      <c r="A41" s="137" t="s">
        <v>247</v>
      </c>
      <c r="B41" s="137"/>
      <c r="C41" s="137"/>
      <c r="D41" s="137" t="s">
        <v>248</v>
      </c>
      <c r="E41" s="138">
        <v>99354.86</v>
      </c>
      <c r="F41" s="138">
        <v>99354.86</v>
      </c>
      <c r="G41" s="138">
        <v>0</v>
      </c>
      <c r="H41" s="138">
        <v>0</v>
      </c>
      <c r="I41" s="138"/>
      <c r="J41" s="138">
        <v>0</v>
      </c>
      <c r="K41" s="138">
        <v>0</v>
      </c>
      <c r="L41" s="138">
        <v>0</v>
      </c>
    </row>
    <row r="42" ht="19.5" customHeight="1" spans="1:12">
      <c r="A42" s="137" t="s">
        <v>249</v>
      </c>
      <c r="B42" s="137"/>
      <c r="C42" s="137"/>
      <c r="D42" s="137" t="s">
        <v>250</v>
      </c>
      <c r="E42" s="138">
        <v>99354.86</v>
      </c>
      <c r="F42" s="138">
        <v>99354.86</v>
      </c>
      <c r="G42" s="138">
        <v>0</v>
      </c>
      <c r="H42" s="138">
        <v>0</v>
      </c>
      <c r="I42" s="138"/>
      <c r="J42" s="138">
        <v>0</v>
      </c>
      <c r="K42" s="138">
        <v>0</v>
      </c>
      <c r="L42" s="138">
        <v>0</v>
      </c>
    </row>
    <row r="43" ht="19.5" customHeight="1" spans="1:12">
      <c r="A43" s="137" t="s">
        <v>251</v>
      </c>
      <c r="B43" s="137"/>
      <c r="C43" s="137"/>
      <c r="D43" s="137" t="s">
        <v>252</v>
      </c>
      <c r="E43" s="138">
        <v>89354.86</v>
      </c>
      <c r="F43" s="138">
        <v>89354.86</v>
      </c>
      <c r="G43" s="138">
        <v>0</v>
      </c>
      <c r="H43" s="138">
        <v>0</v>
      </c>
      <c r="I43" s="138"/>
      <c r="J43" s="138">
        <v>0</v>
      </c>
      <c r="K43" s="138">
        <v>0</v>
      </c>
      <c r="L43" s="138">
        <v>0</v>
      </c>
    </row>
    <row r="44" ht="19.5" customHeight="1" spans="1:12">
      <c r="A44" s="137" t="s">
        <v>253</v>
      </c>
      <c r="B44" s="137"/>
      <c r="C44" s="137"/>
      <c r="D44" s="137" t="s">
        <v>254</v>
      </c>
      <c r="E44" s="138">
        <v>10000</v>
      </c>
      <c r="F44" s="138">
        <v>10000</v>
      </c>
      <c r="G44" s="138">
        <v>0</v>
      </c>
      <c r="H44" s="138">
        <v>0</v>
      </c>
      <c r="I44" s="138"/>
      <c r="J44" s="138">
        <v>0</v>
      </c>
      <c r="K44" s="138">
        <v>0</v>
      </c>
      <c r="L44" s="138">
        <v>0</v>
      </c>
    </row>
    <row r="45" ht="19.5" customHeight="1" spans="1:12">
      <c r="A45" s="137" t="s">
        <v>255</v>
      </c>
      <c r="B45" s="137"/>
      <c r="C45" s="137"/>
      <c r="D45" s="137" t="s">
        <v>256</v>
      </c>
      <c r="E45" s="138">
        <v>785121</v>
      </c>
      <c r="F45" s="138">
        <v>785121</v>
      </c>
      <c r="G45" s="138">
        <v>0</v>
      </c>
      <c r="H45" s="138">
        <v>0</v>
      </c>
      <c r="I45" s="138"/>
      <c r="J45" s="138">
        <v>0</v>
      </c>
      <c r="K45" s="138">
        <v>0</v>
      </c>
      <c r="L45" s="138">
        <v>0</v>
      </c>
    </row>
    <row r="46" ht="19.5" customHeight="1" spans="1:12">
      <c r="A46" s="137" t="s">
        <v>257</v>
      </c>
      <c r="B46" s="137"/>
      <c r="C46" s="137"/>
      <c r="D46" s="137" t="s">
        <v>258</v>
      </c>
      <c r="E46" s="138">
        <v>785121</v>
      </c>
      <c r="F46" s="138">
        <v>785121</v>
      </c>
      <c r="G46" s="138">
        <v>0</v>
      </c>
      <c r="H46" s="138">
        <v>0</v>
      </c>
      <c r="I46" s="138"/>
      <c r="J46" s="138">
        <v>0</v>
      </c>
      <c r="K46" s="138">
        <v>0</v>
      </c>
      <c r="L46" s="138">
        <v>0</v>
      </c>
    </row>
    <row r="47" ht="19.5" customHeight="1" spans="1:12">
      <c r="A47" s="137" t="s">
        <v>259</v>
      </c>
      <c r="B47" s="137"/>
      <c r="C47" s="137"/>
      <c r="D47" s="137" t="s">
        <v>260</v>
      </c>
      <c r="E47" s="138">
        <v>785121</v>
      </c>
      <c r="F47" s="138">
        <v>785121</v>
      </c>
      <c r="G47" s="138">
        <v>0</v>
      </c>
      <c r="H47" s="138">
        <v>0</v>
      </c>
      <c r="I47" s="138"/>
      <c r="J47" s="138">
        <v>0</v>
      </c>
      <c r="K47" s="138">
        <v>0</v>
      </c>
      <c r="L47" s="138">
        <v>0</v>
      </c>
    </row>
    <row r="48" ht="19.5" customHeight="1" spans="1:12">
      <c r="A48" s="137" t="s">
        <v>261</v>
      </c>
      <c r="B48" s="137"/>
      <c r="C48" s="137"/>
      <c r="D48" s="137"/>
      <c r="E48" s="137"/>
      <c r="F48" s="137"/>
      <c r="G48" s="137"/>
      <c r="H48" s="137"/>
      <c r="I48" s="137"/>
      <c r="J48" s="137"/>
      <c r="K48" s="137"/>
      <c r="L48" s="137"/>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32" sqref="$A32:$XFD63"/>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30" customHeight="1" spans="1:256">
      <c r="A4" s="7" t="s">
        <v>674</v>
      </c>
      <c r="B4" s="7"/>
      <c r="C4" s="8" t="s">
        <v>828</v>
      </c>
      <c r="D4" s="8"/>
      <c r="E4" s="8"/>
      <c r="F4" s="8"/>
      <c r="G4" s="8"/>
      <c r="H4" s="8"/>
      <c r="I4" s="8"/>
      <c r="J4" s="8"/>
      <c r="K4" s="4"/>
      <c r="L4" s="4">
        <v>15</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762</v>
      </c>
      <c r="D5" s="8"/>
      <c r="E5" s="8"/>
      <c r="F5" s="7" t="s">
        <v>678</v>
      </c>
      <c r="G5" s="9" t="s">
        <v>762</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50000</v>
      </c>
      <c r="E7" s="11">
        <f t="shared" si="0"/>
        <v>50000</v>
      </c>
      <c r="F7" s="11">
        <f t="shared" si="0"/>
        <v>39897.71</v>
      </c>
      <c r="G7" s="12">
        <v>10</v>
      </c>
      <c r="H7" s="13" t="str">
        <f t="shared" ref="H7:H10" si="1">IF(E7&gt;0,ROUND(F7/E7,3)*100&amp;"%","—")</f>
        <v>79.8%</v>
      </c>
      <c r="I7" s="15">
        <v>8</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50000</v>
      </c>
      <c r="E8" s="14">
        <v>50000</v>
      </c>
      <c r="F8" s="14">
        <v>39897.71</v>
      </c>
      <c r="G8" s="7" t="s">
        <v>535</v>
      </c>
      <c r="H8" s="13" t="str">
        <f t="shared" si="1"/>
        <v>79.8%</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829</v>
      </c>
      <c r="C12" s="17"/>
      <c r="D12" s="17"/>
      <c r="E12" s="18"/>
      <c r="F12" s="19" t="s">
        <v>830</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831</v>
      </c>
      <c r="D15" s="26" t="s">
        <v>660</v>
      </c>
      <c r="E15" s="46">
        <v>5</v>
      </c>
      <c r="F15" s="27" t="s">
        <v>695</v>
      </c>
      <c r="G15" s="46">
        <v>5</v>
      </c>
      <c r="H15" s="46">
        <v>30</v>
      </c>
      <c r="I15" s="38">
        <v>20</v>
      </c>
      <c r="J15" s="45" t="s">
        <v>696</v>
      </c>
    </row>
    <row r="16" ht="31.9" customHeight="1" spans="1:10">
      <c r="A16" s="7"/>
      <c r="B16" s="28"/>
      <c r="C16" s="16" t="s">
        <v>832</v>
      </c>
      <c r="D16" s="26" t="s">
        <v>660</v>
      </c>
      <c r="E16" s="46">
        <v>12</v>
      </c>
      <c r="F16" s="27" t="s">
        <v>695</v>
      </c>
      <c r="G16" s="46">
        <v>12</v>
      </c>
      <c r="H16" s="46">
        <v>20</v>
      </c>
      <c r="I16" s="38">
        <v>20</v>
      </c>
      <c r="J16" s="24"/>
    </row>
    <row r="17" ht="42" customHeight="1" spans="1:10">
      <c r="A17" s="7"/>
      <c r="B17" s="23" t="s">
        <v>653</v>
      </c>
      <c r="C17" s="16" t="s">
        <v>833</v>
      </c>
      <c r="D17" s="26" t="s">
        <v>660</v>
      </c>
      <c r="E17" s="46">
        <v>100</v>
      </c>
      <c r="F17" s="27" t="s">
        <v>701</v>
      </c>
      <c r="G17" s="46">
        <v>100</v>
      </c>
      <c r="H17" s="46">
        <v>10</v>
      </c>
      <c r="I17" s="38">
        <v>10</v>
      </c>
      <c r="J17" s="24"/>
    </row>
    <row r="18" ht="52.9" customHeight="1" spans="1:10">
      <c r="A18" s="7" t="s">
        <v>656</v>
      </c>
      <c r="B18" s="7" t="s">
        <v>702</v>
      </c>
      <c r="C18" s="16" t="s">
        <v>834</v>
      </c>
      <c r="D18" s="26" t="s">
        <v>660</v>
      </c>
      <c r="E18" s="152" t="s">
        <v>704</v>
      </c>
      <c r="F18" s="27" t="s">
        <v>701</v>
      </c>
      <c r="G18" s="46">
        <v>95</v>
      </c>
      <c r="H18" s="46">
        <v>20</v>
      </c>
      <c r="I18" s="38">
        <v>20</v>
      </c>
      <c r="J18" s="24"/>
    </row>
    <row r="19" ht="30" customHeight="1" spans="1:10">
      <c r="A19" s="30" t="s">
        <v>664</v>
      </c>
      <c r="B19" s="31" t="s">
        <v>665</v>
      </c>
      <c r="C19" s="16" t="s">
        <v>835</v>
      </c>
      <c r="D19" s="26" t="s">
        <v>660</v>
      </c>
      <c r="E19" s="152" t="s">
        <v>700</v>
      </c>
      <c r="F19" s="27" t="s">
        <v>701</v>
      </c>
      <c r="G19" s="46">
        <v>95</v>
      </c>
      <c r="H19" s="46">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48">
        <v>100</v>
      </c>
      <c r="I21" s="49">
        <f>SUM(I7,I15:I19)</f>
        <v>88</v>
      </c>
      <c r="J21" s="43" t="s">
        <v>751</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1" sqref="$A1:$XFD481"/>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30" customHeight="1" spans="1:256">
      <c r="A4" s="7" t="s">
        <v>674</v>
      </c>
      <c r="B4" s="7"/>
      <c r="C4" s="8" t="s">
        <v>836</v>
      </c>
      <c r="D4" s="8"/>
      <c r="E4" s="8"/>
      <c r="F4" s="8"/>
      <c r="G4" s="8"/>
      <c r="H4" s="8"/>
      <c r="I4" s="8"/>
      <c r="J4" s="8"/>
      <c r="K4" s="4"/>
      <c r="L4" s="4">
        <v>16</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762</v>
      </c>
      <c r="D5" s="8"/>
      <c r="E5" s="8"/>
      <c r="F5" s="7" t="s">
        <v>678</v>
      </c>
      <c r="G5" s="9" t="s">
        <v>837</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50000</v>
      </c>
      <c r="E7" s="11">
        <f t="shared" si="0"/>
        <v>50000</v>
      </c>
      <c r="F7" s="11">
        <f t="shared" si="0"/>
        <v>44000</v>
      </c>
      <c r="G7" s="12">
        <v>10</v>
      </c>
      <c r="H7" s="13" t="str">
        <f t="shared" ref="H7:H10" si="1">IF(E7&gt;0,ROUND(F7/E7,3)*100&amp;"%","—")</f>
        <v>88%</v>
      </c>
      <c r="I7" s="15">
        <v>8.8</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50000</v>
      </c>
      <c r="E8" s="14">
        <v>50000</v>
      </c>
      <c r="F8" s="14">
        <v>44000</v>
      </c>
      <c r="G8" s="7" t="s">
        <v>535</v>
      </c>
      <c r="H8" s="13" t="str">
        <f t="shared" si="1"/>
        <v>88%</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838</v>
      </c>
      <c r="C12" s="17"/>
      <c r="D12" s="17"/>
      <c r="E12" s="18"/>
      <c r="F12" s="19" t="s">
        <v>839</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840</v>
      </c>
      <c r="D15" s="26" t="s">
        <v>660</v>
      </c>
      <c r="E15" s="7">
        <v>12</v>
      </c>
      <c r="F15" s="27" t="s">
        <v>695</v>
      </c>
      <c r="G15" s="46">
        <v>9</v>
      </c>
      <c r="H15" s="47">
        <v>30</v>
      </c>
      <c r="I15" s="38">
        <v>25</v>
      </c>
      <c r="J15" s="45" t="s">
        <v>696</v>
      </c>
    </row>
    <row r="16" ht="31.9" customHeight="1" spans="1:10">
      <c r="A16" s="7"/>
      <c r="B16" s="28"/>
      <c r="C16" s="16" t="s">
        <v>783</v>
      </c>
      <c r="D16" s="26" t="s">
        <v>660</v>
      </c>
      <c r="E16" s="7">
        <v>3</v>
      </c>
      <c r="F16" s="27" t="s">
        <v>649</v>
      </c>
      <c r="G16" s="46">
        <v>1</v>
      </c>
      <c r="H16" s="47">
        <v>20</v>
      </c>
      <c r="I16" s="38">
        <v>20</v>
      </c>
      <c r="J16" s="24"/>
    </row>
    <row r="17" ht="42" customHeight="1" spans="1:10">
      <c r="A17" s="7"/>
      <c r="B17" s="23" t="s">
        <v>653</v>
      </c>
      <c r="C17" s="16" t="s">
        <v>841</v>
      </c>
      <c r="D17" s="26" t="s">
        <v>660</v>
      </c>
      <c r="E17" s="7">
        <v>100</v>
      </c>
      <c r="F17" s="27" t="s">
        <v>701</v>
      </c>
      <c r="G17" s="46">
        <v>100</v>
      </c>
      <c r="H17" s="47">
        <v>10</v>
      </c>
      <c r="I17" s="38">
        <v>10</v>
      </c>
      <c r="J17" s="24"/>
    </row>
    <row r="18" ht="52.9" customHeight="1" spans="1:10">
      <c r="A18" s="7" t="s">
        <v>656</v>
      </c>
      <c r="B18" s="7" t="s">
        <v>702</v>
      </c>
      <c r="C18" s="16" t="s">
        <v>842</v>
      </c>
      <c r="D18" s="26" t="s">
        <v>660</v>
      </c>
      <c r="E18" s="150" t="s">
        <v>704</v>
      </c>
      <c r="F18" s="27" t="s">
        <v>701</v>
      </c>
      <c r="G18" s="46">
        <v>95</v>
      </c>
      <c r="H18" s="47">
        <v>20</v>
      </c>
      <c r="I18" s="38">
        <v>20</v>
      </c>
      <c r="J18" s="24"/>
    </row>
    <row r="19" ht="30" customHeight="1" spans="1:10">
      <c r="A19" s="30" t="s">
        <v>664</v>
      </c>
      <c r="B19" s="31" t="s">
        <v>665</v>
      </c>
      <c r="C19" s="16" t="s">
        <v>843</v>
      </c>
      <c r="D19" s="26" t="s">
        <v>660</v>
      </c>
      <c r="E19" s="150" t="s">
        <v>700</v>
      </c>
      <c r="F19" s="27" t="s">
        <v>701</v>
      </c>
      <c r="G19" s="46">
        <v>95</v>
      </c>
      <c r="H19" s="4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93.8</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M7" sqref="M7"/>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844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679</v>
      </c>
      <c r="H5" s="9"/>
      <c r="I5" s="9"/>
      <c r="J5" s="9"/>
      <c r="K5" s="4"/>
      <c r="L5" s="4">
        <v>17</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110137.95</v>
      </c>
      <c r="E7" s="11">
        <f t="shared" si="0"/>
        <v>110137.95</v>
      </c>
      <c r="F7" s="11">
        <f t="shared" si="0"/>
        <v>110137.95</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110137.95</v>
      </c>
      <c r="E8" s="14">
        <v>110137.95</v>
      </c>
      <c r="F8" s="14">
        <v>110137.95</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691</v>
      </c>
      <c r="C12" s="17"/>
      <c r="D12" s="17"/>
      <c r="E12" s="18"/>
      <c r="F12" s="19" t="s">
        <v>691</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7" t="s">
        <v>644</v>
      </c>
      <c r="D14" s="7" t="s">
        <v>637</v>
      </c>
      <c r="E14" s="7" t="s">
        <v>638</v>
      </c>
      <c r="F14" s="7" t="s">
        <v>639</v>
      </c>
      <c r="G14" s="24"/>
      <c r="H14" s="24"/>
      <c r="I14" s="24"/>
      <c r="J14" s="24"/>
    </row>
    <row r="15" ht="30" customHeight="1" spans="1:10">
      <c r="A15" s="7" t="s">
        <v>645</v>
      </c>
      <c r="B15" s="23" t="s">
        <v>646</v>
      </c>
      <c r="C15" s="25" t="s">
        <v>845</v>
      </c>
      <c r="D15" s="26" t="s">
        <v>660</v>
      </c>
      <c r="E15" s="7">
        <v>18</v>
      </c>
      <c r="F15" s="27" t="s">
        <v>695</v>
      </c>
      <c r="G15" s="7">
        <v>18</v>
      </c>
      <c r="H15" s="7">
        <v>30</v>
      </c>
      <c r="I15" s="38">
        <v>30</v>
      </c>
      <c r="J15" s="24"/>
    </row>
    <row r="16" ht="31.9" customHeight="1" spans="1:10">
      <c r="A16" s="7"/>
      <c r="B16" s="28"/>
      <c r="C16" s="25" t="s">
        <v>697</v>
      </c>
      <c r="D16" s="26" t="s">
        <v>660</v>
      </c>
      <c r="E16" s="7">
        <v>30</v>
      </c>
      <c r="F16" s="27" t="s">
        <v>698</v>
      </c>
      <c r="G16" s="7">
        <v>30</v>
      </c>
      <c r="H16" s="7">
        <v>20</v>
      </c>
      <c r="I16" s="38">
        <v>20</v>
      </c>
      <c r="J16" s="24"/>
    </row>
    <row r="17" ht="55.9" customHeight="1" spans="1:10">
      <c r="A17" s="7"/>
      <c r="B17" s="23" t="s">
        <v>653</v>
      </c>
      <c r="C17" s="29" t="s">
        <v>699</v>
      </c>
      <c r="D17" s="26" t="s">
        <v>660</v>
      </c>
      <c r="E17" s="150" t="s">
        <v>700</v>
      </c>
      <c r="F17" s="27" t="s">
        <v>701</v>
      </c>
      <c r="G17" s="7">
        <v>95</v>
      </c>
      <c r="H17" s="7">
        <v>10</v>
      </c>
      <c r="I17" s="38">
        <v>10</v>
      </c>
      <c r="J17" s="24"/>
    </row>
    <row r="18" ht="81" customHeight="1" spans="1:10">
      <c r="A18" s="7" t="s">
        <v>656</v>
      </c>
      <c r="B18" s="7" t="s">
        <v>702</v>
      </c>
      <c r="C18" s="29" t="s">
        <v>703</v>
      </c>
      <c r="D18" s="26" t="s">
        <v>660</v>
      </c>
      <c r="E18" s="150" t="s">
        <v>704</v>
      </c>
      <c r="F18" s="27" t="s">
        <v>701</v>
      </c>
      <c r="G18" s="7">
        <v>95</v>
      </c>
      <c r="H18" s="7">
        <v>20</v>
      </c>
      <c r="I18" s="38">
        <v>20</v>
      </c>
      <c r="J18" s="24"/>
    </row>
    <row r="19" ht="30" customHeight="1" spans="1:10">
      <c r="A19" s="30" t="s">
        <v>664</v>
      </c>
      <c r="B19" s="31" t="s">
        <v>665</v>
      </c>
      <c r="C19" s="29" t="s">
        <v>705</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100</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row r="32" spans="1:10">
      <c r="A32" s="36"/>
      <c r="B32" s="36"/>
      <c r="C32" s="36"/>
      <c r="D32" s="36"/>
      <c r="E32" s="36"/>
      <c r="F32" s="36"/>
      <c r="G32" s="36"/>
      <c r="H32" s="36"/>
      <c r="I32" s="36"/>
      <c r="J32" s="3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6" workbookViewId="0">
      <selection activeCell="L5" sqref="L5"/>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846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718</v>
      </c>
      <c r="D5" s="8"/>
      <c r="E5" s="8"/>
      <c r="F5" s="7" t="s">
        <v>678</v>
      </c>
      <c r="G5" s="9" t="s">
        <v>718</v>
      </c>
      <c r="H5" s="9"/>
      <c r="I5" s="9"/>
      <c r="J5" s="9"/>
      <c r="K5" s="4"/>
      <c r="L5" s="4">
        <v>18</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673500</v>
      </c>
      <c r="E7" s="11">
        <f t="shared" si="0"/>
        <v>673500</v>
      </c>
      <c r="F7" s="11">
        <f t="shared" si="0"/>
        <v>673500</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673500</v>
      </c>
      <c r="E8" s="14">
        <v>673500</v>
      </c>
      <c r="F8" s="14">
        <v>673500</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28.9" customHeight="1" spans="1:256">
      <c r="A9" s="7"/>
      <c r="B9" s="7"/>
      <c r="C9" s="10" t="s">
        <v>735</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27"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736</v>
      </c>
      <c r="C12" s="17"/>
      <c r="D12" s="17"/>
      <c r="E12" s="18"/>
      <c r="F12" s="19" t="s">
        <v>737</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29" t="s">
        <v>644</v>
      </c>
      <c r="D14" s="7" t="s">
        <v>637</v>
      </c>
      <c r="E14" s="7" t="s">
        <v>638</v>
      </c>
      <c r="F14" s="7" t="s">
        <v>639</v>
      </c>
      <c r="G14" s="24"/>
      <c r="H14" s="24"/>
      <c r="I14" s="24"/>
      <c r="J14" s="24"/>
    </row>
    <row r="15" ht="30" customHeight="1" spans="1:10">
      <c r="A15" s="7" t="s">
        <v>645</v>
      </c>
      <c r="B15" s="23" t="s">
        <v>646</v>
      </c>
      <c r="C15" s="16" t="s">
        <v>738</v>
      </c>
      <c r="D15" s="26" t="s">
        <v>660</v>
      </c>
      <c r="E15" s="7">
        <v>14</v>
      </c>
      <c r="F15" s="27" t="s">
        <v>649</v>
      </c>
      <c r="G15" s="7">
        <v>14</v>
      </c>
      <c r="H15" s="7">
        <v>30</v>
      </c>
      <c r="I15" s="38">
        <v>30</v>
      </c>
      <c r="J15" s="24"/>
    </row>
    <row r="16" ht="31.9" customHeight="1" spans="1:10">
      <c r="A16" s="7"/>
      <c r="B16" s="28"/>
      <c r="C16" s="16" t="s">
        <v>739</v>
      </c>
      <c r="D16" s="26" t="s">
        <v>660</v>
      </c>
      <c r="E16" s="7">
        <v>14</v>
      </c>
      <c r="F16" s="27" t="s">
        <v>649</v>
      </c>
      <c r="G16" s="7">
        <v>14</v>
      </c>
      <c r="H16" s="7">
        <v>20</v>
      </c>
      <c r="I16" s="38">
        <v>20</v>
      </c>
      <c r="J16" s="24"/>
    </row>
    <row r="17" ht="43.9" customHeight="1" spans="1:10">
      <c r="A17" s="7"/>
      <c r="B17" s="23" t="s">
        <v>653</v>
      </c>
      <c r="C17" s="16" t="s">
        <v>740</v>
      </c>
      <c r="D17" s="26" t="s">
        <v>660</v>
      </c>
      <c r="E17" s="150" t="s">
        <v>700</v>
      </c>
      <c r="F17" s="27" t="s">
        <v>701</v>
      </c>
      <c r="G17" s="7">
        <v>95</v>
      </c>
      <c r="H17" s="7">
        <v>10</v>
      </c>
      <c r="I17" s="38">
        <v>10</v>
      </c>
      <c r="J17" s="24"/>
    </row>
    <row r="18" ht="43.9" customHeight="1" spans="1:10">
      <c r="A18" s="7" t="s">
        <v>656</v>
      </c>
      <c r="B18" s="7" t="s">
        <v>702</v>
      </c>
      <c r="C18" s="16" t="s">
        <v>741</v>
      </c>
      <c r="D18" s="26" t="s">
        <v>660</v>
      </c>
      <c r="E18" s="150" t="s">
        <v>704</v>
      </c>
      <c r="F18" s="27" t="s">
        <v>701</v>
      </c>
      <c r="G18" s="7">
        <v>95</v>
      </c>
      <c r="H18" s="7">
        <v>20</v>
      </c>
      <c r="I18" s="38">
        <v>20</v>
      </c>
      <c r="J18" s="24"/>
    </row>
    <row r="19" ht="30" customHeight="1" spans="1:10">
      <c r="A19" s="30" t="s">
        <v>664</v>
      </c>
      <c r="B19" s="31" t="s">
        <v>665</v>
      </c>
      <c r="C19" s="16" t="s">
        <v>742</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100</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2" workbookViewId="0">
      <selection activeCell="J21" sqref="J21"/>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30" customHeight="1" spans="1:256">
      <c r="A4" s="7" t="s">
        <v>674</v>
      </c>
      <c r="B4" s="7"/>
      <c r="C4" s="8" t="s">
        <v>847</v>
      </c>
      <c r="D4" s="8"/>
      <c r="E4" s="8"/>
      <c r="F4" s="8"/>
      <c r="G4" s="8"/>
      <c r="H4" s="8"/>
      <c r="I4" s="8"/>
      <c r="J4" s="8"/>
      <c r="K4" s="4"/>
      <c r="L4" s="4">
        <v>19</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762</v>
      </c>
      <c r="D5" s="8"/>
      <c r="E5" s="8"/>
      <c r="F5" s="7" t="s">
        <v>678</v>
      </c>
      <c r="G5" s="9" t="s">
        <v>762</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1105868.09</v>
      </c>
      <c r="E7" s="11">
        <f t="shared" si="0"/>
        <v>1105868.09</v>
      </c>
      <c r="F7" s="11">
        <f t="shared" si="0"/>
        <v>1105868.09</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1105868.09</v>
      </c>
      <c r="E8" s="14">
        <v>1105868.09</v>
      </c>
      <c r="F8" s="14">
        <v>1105868.09</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814</v>
      </c>
      <c r="C12" s="17"/>
      <c r="D12" s="17"/>
      <c r="E12" s="18"/>
      <c r="F12" s="19" t="s">
        <v>815</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848</v>
      </c>
      <c r="D15" s="26" t="s">
        <v>660</v>
      </c>
      <c r="E15" s="27">
        <v>2</v>
      </c>
      <c r="F15" s="27" t="s">
        <v>695</v>
      </c>
      <c r="G15" s="27">
        <v>3</v>
      </c>
      <c r="H15" s="27">
        <v>30</v>
      </c>
      <c r="I15" s="38">
        <v>30</v>
      </c>
      <c r="J15" s="45"/>
    </row>
    <row r="16" ht="31.9" customHeight="1" spans="1:10">
      <c r="A16" s="7"/>
      <c r="B16" s="28"/>
      <c r="C16" s="16" t="s">
        <v>783</v>
      </c>
      <c r="D16" s="26" t="s">
        <v>660</v>
      </c>
      <c r="E16" s="27">
        <v>20</v>
      </c>
      <c r="F16" s="27" t="s">
        <v>695</v>
      </c>
      <c r="G16" s="27">
        <v>15</v>
      </c>
      <c r="H16" s="27">
        <v>20</v>
      </c>
      <c r="I16" s="38">
        <v>20</v>
      </c>
      <c r="J16" s="24"/>
    </row>
    <row r="17" ht="42" customHeight="1" spans="1:10">
      <c r="A17" s="7"/>
      <c r="B17" s="23" t="s">
        <v>653</v>
      </c>
      <c r="C17" s="16" t="s">
        <v>849</v>
      </c>
      <c r="D17" s="26" t="s">
        <v>660</v>
      </c>
      <c r="E17" s="27">
        <v>100</v>
      </c>
      <c r="F17" s="27" t="s">
        <v>701</v>
      </c>
      <c r="G17" s="27">
        <v>100</v>
      </c>
      <c r="H17" s="27">
        <v>10</v>
      </c>
      <c r="I17" s="38">
        <v>10</v>
      </c>
      <c r="J17" s="24"/>
    </row>
    <row r="18" ht="52.9" customHeight="1" spans="1:10">
      <c r="A18" s="7" t="s">
        <v>656</v>
      </c>
      <c r="B18" s="7" t="s">
        <v>702</v>
      </c>
      <c r="C18" s="16" t="s">
        <v>850</v>
      </c>
      <c r="D18" s="26" t="s">
        <v>660</v>
      </c>
      <c r="E18" s="151" t="s">
        <v>704</v>
      </c>
      <c r="F18" s="27" t="s">
        <v>701</v>
      </c>
      <c r="G18" s="27">
        <v>95</v>
      </c>
      <c r="H18" s="27">
        <v>20</v>
      </c>
      <c r="I18" s="38">
        <v>20</v>
      </c>
      <c r="J18" s="24"/>
    </row>
    <row r="19" ht="30" customHeight="1" spans="1:10">
      <c r="A19" s="30" t="s">
        <v>664</v>
      </c>
      <c r="B19" s="31" t="s">
        <v>665</v>
      </c>
      <c r="C19" s="16" t="s">
        <v>827</v>
      </c>
      <c r="D19" s="26" t="s">
        <v>660</v>
      </c>
      <c r="E19" s="151" t="s">
        <v>700</v>
      </c>
      <c r="F19" s="27" t="s">
        <v>701</v>
      </c>
      <c r="G19" s="27">
        <v>95</v>
      </c>
      <c r="H19" s="2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100</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3" workbookViewId="0">
      <selection activeCell="L24" sqref="L24"/>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30" customHeight="1" spans="1:256">
      <c r="A4" s="7" t="s">
        <v>674</v>
      </c>
      <c r="B4" s="7"/>
      <c r="C4" s="8" t="s">
        <v>851</v>
      </c>
      <c r="D4" s="8"/>
      <c r="E4" s="8"/>
      <c r="F4" s="8"/>
      <c r="G4" s="8"/>
      <c r="H4" s="8"/>
      <c r="I4" s="8"/>
      <c r="J4" s="8"/>
      <c r="K4" s="4"/>
      <c r="L4" s="4">
        <v>20</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7" customHeight="1" spans="1:256">
      <c r="A5" s="7" t="s">
        <v>676</v>
      </c>
      <c r="B5" s="7"/>
      <c r="C5" s="8" t="s">
        <v>762</v>
      </c>
      <c r="D5" s="8"/>
      <c r="E5" s="8"/>
      <c r="F5" s="7" t="s">
        <v>678</v>
      </c>
      <c r="G5" s="9" t="s">
        <v>762</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427423.43</v>
      </c>
      <c r="E7" s="11">
        <f t="shared" si="0"/>
        <v>427423.43</v>
      </c>
      <c r="F7" s="11">
        <f t="shared" si="0"/>
        <v>427423.43</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427423.43</v>
      </c>
      <c r="E8" s="14">
        <v>427423.43</v>
      </c>
      <c r="F8" s="14">
        <v>427423.43</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814</v>
      </c>
      <c r="C12" s="17"/>
      <c r="D12" s="17"/>
      <c r="E12" s="18"/>
      <c r="F12" s="19" t="s">
        <v>815</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16" t="s">
        <v>644</v>
      </c>
      <c r="D14" s="7" t="s">
        <v>637</v>
      </c>
      <c r="E14" s="7" t="s">
        <v>638</v>
      </c>
      <c r="F14" s="7" t="s">
        <v>639</v>
      </c>
      <c r="G14" s="24"/>
      <c r="H14" s="24"/>
      <c r="I14" s="24"/>
      <c r="J14" s="24"/>
    </row>
    <row r="15" ht="30" customHeight="1" spans="1:10">
      <c r="A15" s="7" t="s">
        <v>645</v>
      </c>
      <c r="B15" s="23" t="s">
        <v>646</v>
      </c>
      <c r="C15" s="16" t="s">
        <v>848</v>
      </c>
      <c r="D15" s="26" t="s">
        <v>660</v>
      </c>
      <c r="E15" s="27">
        <v>2</v>
      </c>
      <c r="F15" s="27" t="s">
        <v>695</v>
      </c>
      <c r="G15" s="27">
        <v>3</v>
      </c>
      <c r="H15" s="27">
        <v>30</v>
      </c>
      <c r="I15" s="38">
        <v>30</v>
      </c>
      <c r="J15" s="45" t="s">
        <v>696</v>
      </c>
    </row>
    <row r="16" ht="31.9" customHeight="1" spans="1:10">
      <c r="A16" s="7"/>
      <c r="B16" s="28"/>
      <c r="C16" s="16" t="s">
        <v>783</v>
      </c>
      <c r="D16" s="26" t="s">
        <v>660</v>
      </c>
      <c r="E16" s="27">
        <v>20</v>
      </c>
      <c r="F16" s="27" t="s">
        <v>695</v>
      </c>
      <c r="G16" s="27">
        <v>15</v>
      </c>
      <c r="H16" s="27">
        <v>20</v>
      </c>
      <c r="I16" s="38">
        <v>20</v>
      </c>
      <c r="J16" s="24"/>
    </row>
    <row r="17" ht="42" customHeight="1" spans="1:10">
      <c r="A17" s="7"/>
      <c r="B17" s="23" t="s">
        <v>653</v>
      </c>
      <c r="C17" s="16" t="s">
        <v>849</v>
      </c>
      <c r="D17" s="26" t="s">
        <v>660</v>
      </c>
      <c r="E17" s="27">
        <v>100</v>
      </c>
      <c r="F17" s="27" t="s">
        <v>701</v>
      </c>
      <c r="G17" s="27">
        <v>100</v>
      </c>
      <c r="H17" s="27">
        <v>10</v>
      </c>
      <c r="I17" s="38">
        <v>10</v>
      </c>
      <c r="J17" s="24"/>
    </row>
    <row r="18" ht="52.9" customHeight="1" spans="1:10">
      <c r="A18" s="7" t="s">
        <v>656</v>
      </c>
      <c r="B18" s="7" t="s">
        <v>702</v>
      </c>
      <c r="C18" s="16" t="s">
        <v>850</v>
      </c>
      <c r="D18" s="26" t="s">
        <v>660</v>
      </c>
      <c r="E18" s="151" t="s">
        <v>704</v>
      </c>
      <c r="F18" s="27" t="s">
        <v>701</v>
      </c>
      <c r="G18" s="27">
        <v>95</v>
      </c>
      <c r="H18" s="27">
        <v>20</v>
      </c>
      <c r="I18" s="38">
        <v>20</v>
      </c>
      <c r="J18" s="24"/>
    </row>
    <row r="19" ht="30" customHeight="1" spans="1:10">
      <c r="A19" s="30" t="s">
        <v>664</v>
      </c>
      <c r="B19" s="31" t="s">
        <v>665</v>
      </c>
      <c r="C19" s="16" t="s">
        <v>827</v>
      </c>
      <c r="D19" s="26" t="s">
        <v>660</v>
      </c>
      <c r="E19" s="151" t="s">
        <v>700</v>
      </c>
      <c r="F19" s="27" t="s">
        <v>701</v>
      </c>
      <c r="G19" s="27">
        <v>95</v>
      </c>
      <c r="H19" s="2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100</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4" workbookViewId="0">
      <selection activeCell="L5" sqref="L5"/>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852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679</v>
      </c>
      <c r="H5" s="9"/>
      <c r="I5" s="9"/>
      <c r="J5" s="9"/>
      <c r="K5" s="4"/>
      <c r="L5" s="4">
        <v>21</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88729.92</v>
      </c>
      <c r="E7" s="11">
        <f t="shared" si="0"/>
        <v>88729.92</v>
      </c>
      <c r="F7" s="11">
        <f t="shared" si="0"/>
        <v>88729.92</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88729.92</v>
      </c>
      <c r="E8" s="14">
        <v>88729.92</v>
      </c>
      <c r="F8" s="14">
        <v>88729.92</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853</v>
      </c>
      <c r="C12" s="17"/>
      <c r="D12" s="17"/>
      <c r="E12" s="18"/>
      <c r="F12" s="19" t="s">
        <v>853</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7" t="s">
        <v>644</v>
      </c>
      <c r="D14" s="7" t="s">
        <v>637</v>
      </c>
      <c r="E14" s="7" t="s">
        <v>638</v>
      </c>
      <c r="F14" s="7" t="s">
        <v>639</v>
      </c>
      <c r="G14" s="24"/>
      <c r="H14" s="24"/>
      <c r="I14" s="24"/>
      <c r="J14" s="24"/>
    </row>
    <row r="15" ht="30" customHeight="1" spans="1:10">
      <c r="A15" s="7" t="s">
        <v>645</v>
      </c>
      <c r="B15" s="23" t="s">
        <v>646</v>
      </c>
      <c r="C15" s="25" t="s">
        <v>694</v>
      </c>
      <c r="D15" s="26" t="s">
        <v>660</v>
      </c>
      <c r="E15" s="7">
        <v>18</v>
      </c>
      <c r="F15" s="27" t="s">
        <v>695</v>
      </c>
      <c r="G15" s="7">
        <v>18</v>
      </c>
      <c r="H15" s="7">
        <v>30</v>
      </c>
      <c r="I15" s="38">
        <v>30</v>
      </c>
      <c r="J15" s="24"/>
    </row>
    <row r="16" ht="31.9" customHeight="1" spans="1:10">
      <c r="A16" s="7"/>
      <c r="B16" s="28"/>
      <c r="C16" s="25" t="s">
        <v>697</v>
      </c>
      <c r="D16" s="26" t="s">
        <v>660</v>
      </c>
      <c r="E16" s="7">
        <v>30</v>
      </c>
      <c r="F16" s="27" t="s">
        <v>698</v>
      </c>
      <c r="G16" s="7">
        <v>30</v>
      </c>
      <c r="H16" s="7">
        <v>20</v>
      </c>
      <c r="I16" s="38">
        <v>20</v>
      </c>
      <c r="J16" s="24"/>
    </row>
    <row r="17" ht="55.9" customHeight="1" spans="1:10">
      <c r="A17" s="7"/>
      <c r="B17" s="23" t="s">
        <v>653</v>
      </c>
      <c r="C17" s="29" t="s">
        <v>699</v>
      </c>
      <c r="D17" s="26" t="s">
        <v>660</v>
      </c>
      <c r="E17" s="150" t="s">
        <v>700</v>
      </c>
      <c r="F17" s="27" t="s">
        <v>701</v>
      </c>
      <c r="G17" s="7">
        <v>95</v>
      </c>
      <c r="H17" s="7">
        <v>10</v>
      </c>
      <c r="I17" s="38">
        <v>10</v>
      </c>
      <c r="J17" s="24"/>
    </row>
    <row r="18" ht="81" customHeight="1" spans="1:10">
      <c r="A18" s="7" t="s">
        <v>656</v>
      </c>
      <c r="B18" s="7" t="s">
        <v>702</v>
      </c>
      <c r="C18" s="29" t="s">
        <v>703</v>
      </c>
      <c r="D18" s="26" t="s">
        <v>660</v>
      </c>
      <c r="E18" s="150" t="s">
        <v>704</v>
      </c>
      <c r="F18" s="27" t="s">
        <v>701</v>
      </c>
      <c r="G18" s="7">
        <v>95</v>
      </c>
      <c r="H18" s="7">
        <v>20</v>
      </c>
      <c r="I18" s="38">
        <v>20</v>
      </c>
      <c r="J18" s="24"/>
    </row>
    <row r="19" ht="30" customHeight="1" spans="1:10">
      <c r="A19" s="30" t="s">
        <v>664</v>
      </c>
      <c r="B19" s="31" t="s">
        <v>665</v>
      </c>
      <c r="C19" s="29" t="s">
        <v>705</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100</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7" workbookViewId="0">
      <selection activeCell="O8" sqref="O8"/>
    </sheetView>
  </sheetViews>
  <sheetFormatPr defaultColWidth="9" defaultRowHeight="14.25"/>
  <cols>
    <col min="1" max="2" width="11.125" style="5" customWidth="1"/>
    <col min="3" max="3" width="22.625" style="5" customWidth="1"/>
    <col min="4" max="5" width="11.375" style="5" customWidth="1"/>
    <col min="6" max="6" width="11.25" style="5" customWidth="1"/>
    <col min="7" max="7" width="10" style="5" customWidth="1"/>
    <col min="8" max="8" width="9" style="5"/>
    <col min="9" max="9" width="8.5" style="5" customWidth="1"/>
    <col min="10" max="10" width="17.125" style="5" customWidth="1"/>
    <col min="11" max="16384" width="9" style="5"/>
  </cols>
  <sheetData>
    <row r="1" spans="1:1">
      <c r="A1" s="4" t="s">
        <v>671</v>
      </c>
    </row>
    <row r="2" ht="25.9" customHeight="1" spans="1:10">
      <c r="A2" s="6" t="s">
        <v>672</v>
      </c>
      <c r="B2" s="6"/>
      <c r="C2" s="6"/>
      <c r="D2" s="6"/>
      <c r="E2" s="6"/>
      <c r="F2" s="6"/>
      <c r="G2" s="6"/>
      <c r="H2" s="6"/>
      <c r="I2" s="6"/>
      <c r="J2" s="6"/>
    </row>
    <row r="3" s="1" customFormat="1" ht="19.15" customHeight="1" spans="1:10">
      <c r="A3" s="6"/>
      <c r="B3" s="6"/>
      <c r="C3" s="6"/>
      <c r="D3" s="6"/>
      <c r="E3" s="6"/>
      <c r="F3" s="6"/>
      <c r="G3" s="6"/>
      <c r="H3" s="6"/>
      <c r="I3" s="6"/>
      <c r="J3" s="37" t="s">
        <v>673</v>
      </c>
    </row>
    <row r="4" s="2" customFormat="1" ht="18" customHeight="1" spans="1:256">
      <c r="A4" s="7" t="s">
        <v>674</v>
      </c>
      <c r="B4" s="7"/>
      <c r="C4" s="8" t="s">
        <v>854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676</v>
      </c>
      <c r="B5" s="7"/>
      <c r="C5" s="8" t="s">
        <v>677</v>
      </c>
      <c r="D5" s="8"/>
      <c r="E5" s="8"/>
      <c r="F5" s="7" t="s">
        <v>678</v>
      </c>
      <c r="G5" s="9" t="s">
        <v>718</v>
      </c>
      <c r="H5" s="9"/>
      <c r="I5" s="9"/>
      <c r="J5" s="9"/>
      <c r="K5" s="4"/>
      <c r="L5" s="4">
        <v>22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680</v>
      </c>
      <c r="B6" s="7"/>
      <c r="C6" s="7"/>
      <c r="D6" s="7" t="s">
        <v>620</v>
      </c>
      <c r="E6" s="7" t="s">
        <v>531</v>
      </c>
      <c r="F6" s="7" t="s">
        <v>681</v>
      </c>
      <c r="G6" s="7" t="s">
        <v>682</v>
      </c>
      <c r="H6" s="7" t="s">
        <v>683</v>
      </c>
      <c r="I6" s="7" t="s">
        <v>684</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629</v>
      </c>
      <c r="D7" s="11">
        <f t="shared" ref="D7:F7" si="0">SUM(D8:D10)</f>
        <v>62399.92</v>
      </c>
      <c r="E7" s="11">
        <f t="shared" si="0"/>
        <v>62399.92</v>
      </c>
      <c r="F7" s="11">
        <f t="shared" si="0"/>
        <v>62399.92</v>
      </c>
      <c r="G7" s="12">
        <v>10</v>
      </c>
      <c r="H7" s="13" t="str">
        <f t="shared" ref="H7:H10" si="1">IF(E7&gt;0,ROUND(F7/E7,3)*100&amp;"%","—")</f>
        <v>100%</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685</v>
      </c>
      <c r="D8" s="14">
        <v>62399.92</v>
      </c>
      <c r="E8" s="14">
        <v>62399.92</v>
      </c>
      <c r="F8" s="14">
        <v>62399.92</v>
      </c>
      <c r="G8" s="7" t="s">
        <v>535</v>
      </c>
      <c r="H8" s="13" t="str">
        <f t="shared" si="1"/>
        <v>100%</v>
      </c>
      <c r="I8" s="15" t="s">
        <v>535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686</v>
      </c>
      <c r="D9" s="14">
        <v>0</v>
      </c>
      <c r="E9" s="14">
        <v>0</v>
      </c>
      <c r="F9" s="14">
        <v>0</v>
      </c>
      <c r="G9" s="7" t="s">
        <v>535</v>
      </c>
      <c r="H9" s="13" t="str">
        <f t="shared" si="1"/>
        <v>—</v>
      </c>
      <c r="I9" s="15" t="s">
        <v>535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687</v>
      </c>
      <c r="D10" s="14">
        <v>0</v>
      </c>
      <c r="E10" s="14">
        <v>0</v>
      </c>
      <c r="F10" s="14">
        <v>0</v>
      </c>
      <c r="G10" s="7" t="s">
        <v>535</v>
      </c>
      <c r="H10" s="13" t="str">
        <f t="shared" si="1"/>
        <v>—</v>
      </c>
      <c r="I10" s="15" t="s">
        <v>535</v>
      </c>
      <c r="J10" s="15"/>
    </row>
    <row r="11" ht="18" customHeight="1" spans="1:10">
      <c r="A11" s="7" t="s">
        <v>688</v>
      </c>
      <c r="B11" s="7" t="s">
        <v>689</v>
      </c>
      <c r="C11" s="7"/>
      <c r="D11" s="7"/>
      <c r="E11" s="7"/>
      <c r="F11" s="15" t="s">
        <v>690</v>
      </c>
      <c r="G11" s="15"/>
      <c r="H11" s="15"/>
      <c r="I11" s="15"/>
      <c r="J11" s="15"/>
    </row>
    <row r="12" ht="46.15" customHeight="1" spans="1:10">
      <c r="A12" s="7"/>
      <c r="B12" s="16" t="s">
        <v>855</v>
      </c>
      <c r="C12" s="17"/>
      <c r="D12" s="17"/>
      <c r="E12" s="18"/>
      <c r="F12" s="19" t="s">
        <v>855</v>
      </c>
      <c r="G12" s="19"/>
      <c r="H12" s="19"/>
      <c r="I12" s="19"/>
      <c r="J12" s="19"/>
    </row>
    <row r="13" ht="36" customHeight="1" spans="1:10">
      <c r="A13" s="20" t="s">
        <v>636</v>
      </c>
      <c r="B13" s="21"/>
      <c r="C13" s="22"/>
      <c r="D13" s="20" t="s">
        <v>692</v>
      </c>
      <c r="E13" s="21"/>
      <c r="F13" s="22"/>
      <c r="G13" s="23" t="s">
        <v>640</v>
      </c>
      <c r="H13" s="23" t="s">
        <v>693</v>
      </c>
      <c r="I13" s="23" t="s">
        <v>684</v>
      </c>
      <c r="J13" s="23" t="s">
        <v>641</v>
      </c>
    </row>
    <row r="14" ht="36" customHeight="1" spans="1:10">
      <c r="A14" s="20" t="s">
        <v>642</v>
      </c>
      <c r="B14" s="7" t="s">
        <v>643</v>
      </c>
      <c r="C14" s="7" t="s">
        <v>644</v>
      </c>
      <c r="D14" s="7" t="s">
        <v>637</v>
      </c>
      <c r="E14" s="7" t="s">
        <v>638</v>
      </c>
      <c r="F14" s="7" t="s">
        <v>639</v>
      </c>
      <c r="G14" s="24"/>
      <c r="H14" s="24"/>
      <c r="I14" s="24"/>
      <c r="J14" s="24"/>
    </row>
    <row r="15" ht="30" customHeight="1" spans="1:10">
      <c r="A15" s="7" t="s">
        <v>645</v>
      </c>
      <c r="B15" s="23" t="s">
        <v>646</v>
      </c>
      <c r="C15" s="25" t="s">
        <v>856</v>
      </c>
      <c r="D15" s="26" t="s">
        <v>660</v>
      </c>
      <c r="E15" s="7">
        <v>18</v>
      </c>
      <c r="F15" s="27" t="s">
        <v>695</v>
      </c>
      <c r="G15" s="7">
        <v>18</v>
      </c>
      <c r="H15" s="7">
        <v>30</v>
      </c>
      <c r="I15" s="38">
        <v>30</v>
      </c>
      <c r="J15" s="24"/>
    </row>
    <row r="16" ht="31.9" customHeight="1" spans="1:10">
      <c r="A16" s="7"/>
      <c r="B16" s="28"/>
      <c r="C16" s="25" t="s">
        <v>697</v>
      </c>
      <c r="D16" s="26" t="s">
        <v>660</v>
      </c>
      <c r="E16" s="7">
        <v>30</v>
      </c>
      <c r="F16" s="27" t="s">
        <v>698</v>
      </c>
      <c r="G16" s="7">
        <v>30</v>
      </c>
      <c r="H16" s="7">
        <v>20</v>
      </c>
      <c r="I16" s="38">
        <v>20</v>
      </c>
      <c r="J16" s="24"/>
    </row>
    <row r="17" ht="55.9" customHeight="1" spans="1:10">
      <c r="A17" s="7"/>
      <c r="B17" s="23" t="s">
        <v>653</v>
      </c>
      <c r="C17" s="29" t="s">
        <v>857</v>
      </c>
      <c r="D17" s="26" t="s">
        <v>660</v>
      </c>
      <c r="E17" s="150" t="s">
        <v>700</v>
      </c>
      <c r="F17" s="27" t="s">
        <v>701</v>
      </c>
      <c r="G17" s="7">
        <v>95</v>
      </c>
      <c r="H17" s="7">
        <v>10</v>
      </c>
      <c r="I17" s="38">
        <v>10</v>
      </c>
      <c r="J17" s="24"/>
    </row>
    <row r="18" ht="81" customHeight="1" spans="1:10">
      <c r="A18" s="7" t="s">
        <v>656</v>
      </c>
      <c r="B18" s="7" t="s">
        <v>702</v>
      </c>
      <c r="C18" s="29" t="s">
        <v>858</v>
      </c>
      <c r="D18" s="26" t="s">
        <v>660</v>
      </c>
      <c r="E18" s="150" t="s">
        <v>704</v>
      </c>
      <c r="F18" s="27" t="s">
        <v>701</v>
      </c>
      <c r="G18" s="7">
        <v>95</v>
      </c>
      <c r="H18" s="7">
        <v>20</v>
      </c>
      <c r="I18" s="38">
        <v>20</v>
      </c>
      <c r="J18" s="24"/>
    </row>
    <row r="19" ht="30" customHeight="1" spans="1:10">
      <c r="A19" s="30" t="s">
        <v>664</v>
      </c>
      <c r="B19" s="31" t="s">
        <v>665</v>
      </c>
      <c r="C19" s="29" t="s">
        <v>859</v>
      </c>
      <c r="D19" s="26" t="s">
        <v>660</v>
      </c>
      <c r="E19" s="150" t="s">
        <v>700</v>
      </c>
      <c r="F19" s="27" t="s">
        <v>701</v>
      </c>
      <c r="G19" s="7">
        <v>95</v>
      </c>
      <c r="H19" s="7">
        <v>10</v>
      </c>
      <c r="I19" s="38">
        <v>10</v>
      </c>
      <c r="J19" s="39" t="s">
        <v>706</v>
      </c>
    </row>
    <row r="20" ht="54" customHeight="1" spans="1:10">
      <c r="A20" s="7" t="s">
        <v>707</v>
      </c>
      <c r="B20" s="7"/>
      <c r="C20" s="7"/>
      <c r="D20" s="32" t="s">
        <v>520</v>
      </c>
      <c r="E20" s="33"/>
      <c r="F20" s="33"/>
      <c r="G20" s="33"/>
      <c r="H20" s="33"/>
      <c r="I20" s="40"/>
      <c r="J20" s="41" t="s">
        <v>708</v>
      </c>
    </row>
    <row r="21" ht="25.5" customHeight="1" spans="1:10">
      <c r="A21" s="12" t="s">
        <v>709</v>
      </c>
      <c r="B21" s="12"/>
      <c r="C21" s="12"/>
      <c r="D21" s="12"/>
      <c r="E21" s="12"/>
      <c r="F21" s="12"/>
      <c r="G21" s="12"/>
      <c r="H21" s="12">
        <v>100</v>
      </c>
      <c r="I21" s="42">
        <f>SUM(I7,I15:I19)</f>
        <v>100</v>
      </c>
      <c r="J21" s="43" t="s">
        <v>710</v>
      </c>
    </row>
    <row r="22" ht="16.9" customHeight="1"/>
    <row r="23" ht="28.9" customHeight="1" spans="1:10">
      <c r="A23" s="34" t="s">
        <v>668</v>
      </c>
      <c r="B23" s="35"/>
      <c r="C23" s="35"/>
      <c r="D23" s="35"/>
      <c r="E23" s="35"/>
      <c r="F23" s="35"/>
      <c r="G23" s="35"/>
      <c r="H23" s="35"/>
      <c r="I23" s="35"/>
      <c r="J23" s="44"/>
    </row>
    <row r="24" ht="27" customHeight="1" spans="1:10">
      <c r="A24" s="36" t="s">
        <v>669</v>
      </c>
      <c r="B24" s="36"/>
      <c r="C24" s="36"/>
      <c r="D24" s="36"/>
      <c r="E24" s="36"/>
      <c r="F24" s="36"/>
      <c r="G24" s="36"/>
      <c r="H24" s="36"/>
      <c r="I24" s="36"/>
      <c r="J24" s="36"/>
    </row>
    <row r="25" ht="19.15" customHeight="1" spans="1:10">
      <c r="A25" s="36" t="s">
        <v>670</v>
      </c>
      <c r="B25" s="36"/>
      <c r="C25" s="36"/>
      <c r="D25" s="36"/>
      <c r="E25" s="36"/>
      <c r="F25" s="36"/>
      <c r="G25" s="36"/>
      <c r="H25" s="36"/>
      <c r="I25" s="36"/>
      <c r="J25" s="36"/>
    </row>
    <row r="26" ht="18" customHeight="1" spans="1:10">
      <c r="A26" s="36" t="s">
        <v>711</v>
      </c>
      <c r="B26" s="36"/>
      <c r="C26" s="36"/>
      <c r="D26" s="36"/>
      <c r="E26" s="36"/>
      <c r="F26" s="36"/>
      <c r="G26" s="36"/>
      <c r="H26" s="36"/>
      <c r="I26" s="36"/>
      <c r="J26" s="36"/>
    </row>
    <row r="27" ht="18" customHeight="1" spans="1:10">
      <c r="A27" s="36" t="s">
        <v>712</v>
      </c>
      <c r="B27" s="36"/>
      <c r="C27" s="36"/>
      <c r="D27" s="36"/>
      <c r="E27" s="36"/>
      <c r="F27" s="36"/>
      <c r="G27" s="36"/>
      <c r="H27" s="36"/>
      <c r="I27" s="36"/>
      <c r="J27" s="36"/>
    </row>
    <row r="28" s="4" customFormat="1" ht="18" customHeight="1" spans="1:10">
      <c r="A28" s="36" t="s">
        <v>713</v>
      </c>
      <c r="B28" s="36"/>
      <c r="C28" s="36"/>
      <c r="D28" s="36"/>
      <c r="E28" s="36"/>
      <c r="F28" s="36"/>
      <c r="G28" s="36"/>
      <c r="H28" s="36"/>
      <c r="I28" s="36"/>
      <c r="J28" s="36"/>
    </row>
    <row r="29" ht="24" customHeight="1" spans="1:10">
      <c r="A29" s="36" t="s">
        <v>714</v>
      </c>
      <c r="B29" s="36"/>
      <c r="C29" s="36"/>
      <c r="D29" s="36"/>
      <c r="E29" s="36"/>
      <c r="F29" s="36"/>
      <c r="G29" s="36"/>
      <c r="H29" s="36"/>
      <c r="I29" s="36"/>
      <c r="J29" s="36"/>
    </row>
    <row r="30" ht="24" customHeight="1" spans="1:10">
      <c r="A30" s="36" t="s">
        <v>715</v>
      </c>
      <c r="B30" s="36"/>
      <c r="C30" s="36"/>
      <c r="D30" s="36"/>
      <c r="E30" s="36"/>
      <c r="F30" s="36"/>
      <c r="G30" s="36"/>
      <c r="H30" s="36"/>
      <c r="I30" s="36"/>
      <c r="J30" s="36"/>
    </row>
    <row r="31" ht="24" customHeight="1" spans="1:10">
      <c r="A31" s="36" t="s">
        <v>716</v>
      </c>
      <c r="B31" s="36"/>
      <c r="C31" s="36"/>
      <c r="D31" s="36"/>
      <c r="E31" s="36"/>
      <c r="F31" s="36"/>
      <c r="G31" s="36"/>
      <c r="H31" s="36"/>
      <c r="I31" s="36"/>
      <c r="J31"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B15:B16"/>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8333333333333" right="0.708333333333333" top="0.751388888888889" bottom="0.751388888888889" header="0.310416666666667" footer="0.310416666666667"/>
  <pageSetup paperSize="9" scale="6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33" customWidth="1"/>
    <col min="4" max="4" width="32.75" style="133" customWidth="1"/>
    <col min="5" max="10" width="18.75" style="133" customWidth="1"/>
    <col min="11" max="16384" width="9" style="133"/>
  </cols>
  <sheetData>
    <row r="1" ht="27" spans="6:6">
      <c r="F1" s="145" t="s">
        <v>262</v>
      </c>
    </row>
    <row r="2" ht="14.25" spans="10:10">
      <c r="J2" s="135" t="s">
        <v>263</v>
      </c>
    </row>
    <row r="3" ht="14.25" spans="1:10">
      <c r="A3" s="135" t="s">
        <v>61</v>
      </c>
      <c r="J3" s="135" t="s">
        <v>62</v>
      </c>
    </row>
    <row r="4" ht="19.5" customHeight="1" spans="1:10">
      <c r="A4" s="136" t="s">
        <v>65</v>
      </c>
      <c r="B4" s="136"/>
      <c r="C4" s="136"/>
      <c r="D4" s="136"/>
      <c r="E4" s="142" t="s">
        <v>158</v>
      </c>
      <c r="F4" s="142" t="s">
        <v>264</v>
      </c>
      <c r="G4" s="142" t="s">
        <v>265</v>
      </c>
      <c r="H4" s="142" t="s">
        <v>266</v>
      </c>
      <c r="I4" s="142" t="s">
        <v>267</v>
      </c>
      <c r="J4" s="142" t="s">
        <v>268</v>
      </c>
    </row>
    <row r="5" ht="19.5" customHeight="1" spans="1:10">
      <c r="A5" s="142" t="s">
        <v>181</v>
      </c>
      <c r="B5" s="142"/>
      <c r="C5" s="142"/>
      <c r="D5" s="136" t="s">
        <v>182</v>
      </c>
      <c r="E5" s="142"/>
      <c r="F5" s="142"/>
      <c r="G5" s="142"/>
      <c r="H5" s="142"/>
      <c r="I5" s="142"/>
      <c r="J5" s="142"/>
    </row>
    <row r="6" ht="19.5" customHeight="1" spans="1:10">
      <c r="A6" s="142"/>
      <c r="B6" s="142"/>
      <c r="C6" s="142"/>
      <c r="D6" s="136"/>
      <c r="E6" s="142"/>
      <c r="F6" s="142"/>
      <c r="G6" s="142"/>
      <c r="H6" s="142"/>
      <c r="I6" s="142"/>
      <c r="J6" s="142"/>
    </row>
    <row r="7" ht="19.5" customHeight="1" spans="1:10">
      <c r="A7" s="142"/>
      <c r="B7" s="142"/>
      <c r="C7" s="142"/>
      <c r="D7" s="136"/>
      <c r="E7" s="142"/>
      <c r="F7" s="142"/>
      <c r="G7" s="142"/>
      <c r="H7" s="142"/>
      <c r="I7" s="142"/>
      <c r="J7" s="142"/>
    </row>
    <row r="8" ht="19.5" customHeight="1" spans="1:10">
      <c r="A8" s="136" t="s">
        <v>185</v>
      </c>
      <c r="B8" s="136" t="s">
        <v>186</v>
      </c>
      <c r="C8" s="136" t="s">
        <v>187</v>
      </c>
      <c r="D8" s="136" t="s">
        <v>69</v>
      </c>
      <c r="E8" s="142" t="s">
        <v>70</v>
      </c>
      <c r="F8" s="142" t="s">
        <v>71</v>
      </c>
      <c r="G8" s="142" t="s">
        <v>79</v>
      </c>
      <c r="H8" s="142" t="s">
        <v>83</v>
      </c>
      <c r="I8" s="142" t="s">
        <v>87</v>
      </c>
      <c r="J8" s="142" t="s">
        <v>91</v>
      </c>
    </row>
    <row r="9" ht="19.5" customHeight="1" spans="1:10">
      <c r="A9" s="136"/>
      <c r="B9" s="136"/>
      <c r="C9" s="136"/>
      <c r="D9" s="136" t="s">
        <v>188</v>
      </c>
      <c r="E9" s="138">
        <v>13944750.38</v>
      </c>
      <c r="F9" s="138">
        <v>10755710.31</v>
      </c>
      <c r="G9" s="138">
        <v>3189040.07</v>
      </c>
      <c r="H9" s="138"/>
      <c r="I9" s="138"/>
      <c r="J9" s="138"/>
    </row>
    <row r="10" ht="19.5" customHeight="1" spans="1:10">
      <c r="A10" s="137" t="s">
        <v>189</v>
      </c>
      <c r="B10" s="137"/>
      <c r="C10" s="137"/>
      <c r="D10" s="137" t="s">
        <v>190</v>
      </c>
      <c r="E10" s="138">
        <v>11320143.86</v>
      </c>
      <c r="F10" s="138">
        <v>8282233.63</v>
      </c>
      <c r="G10" s="138">
        <v>3037910.23</v>
      </c>
      <c r="H10" s="138"/>
      <c r="I10" s="138"/>
      <c r="J10" s="138"/>
    </row>
    <row r="11" ht="19.5" customHeight="1" spans="1:10">
      <c r="A11" s="137" t="s">
        <v>191</v>
      </c>
      <c r="B11" s="137"/>
      <c r="C11" s="137"/>
      <c r="D11" s="137" t="s">
        <v>192</v>
      </c>
      <c r="E11" s="138">
        <v>44000</v>
      </c>
      <c r="F11" s="138"/>
      <c r="G11" s="138">
        <v>44000</v>
      </c>
      <c r="H11" s="138"/>
      <c r="I11" s="138"/>
      <c r="J11" s="138"/>
    </row>
    <row r="12" ht="19.5" customHeight="1" spans="1:10">
      <c r="A12" s="137" t="s">
        <v>193</v>
      </c>
      <c r="B12" s="137"/>
      <c r="C12" s="137"/>
      <c r="D12" s="137" t="s">
        <v>194</v>
      </c>
      <c r="E12" s="138">
        <v>44000</v>
      </c>
      <c r="F12" s="138"/>
      <c r="G12" s="138">
        <v>44000</v>
      </c>
      <c r="H12" s="138"/>
      <c r="I12" s="138"/>
      <c r="J12" s="138"/>
    </row>
    <row r="13" ht="19.5" customHeight="1" spans="1:10">
      <c r="A13" s="137" t="s">
        <v>195</v>
      </c>
      <c r="B13" s="137"/>
      <c r="C13" s="137"/>
      <c r="D13" s="137" t="s">
        <v>196</v>
      </c>
      <c r="E13" s="138">
        <v>2584663.24</v>
      </c>
      <c r="F13" s="138">
        <v>1425504.19</v>
      </c>
      <c r="G13" s="138">
        <v>1159159.05</v>
      </c>
      <c r="H13" s="138"/>
      <c r="I13" s="138"/>
      <c r="J13" s="138"/>
    </row>
    <row r="14" ht="19.5" customHeight="1" spans="1:10">
      <c r="A14" s="137" t="s">
        <v>197</v>
      </c>
      <c r="B14" s="137"/>
      <c r="C14" s="137"/>
      <c r="D14" s="137" t="s">
        <v>198</v>
      </c>
      <c r="E14" s="138">
        <v>1535642.14</v>
      </c>
      <c r="F14" s="138">
        <v>1425504.19</v>
      </c>
      <c r="G14" s="138">
        <v>110137.95</v>
      </c>
      <c r="H14" s="138"/>
      <c r="I14" s="138"/>
      <c r="J14" s="138"/>
    </row>
    <row r="15" ht="19.5" customHeight="1" spans="1:10">
      <c r="A15" s="137" t="s">
        <v>199</v>
      </c>
      <c r="B15" s="137"/>
      <c r="C15" s="137"/>
      <c r="D15" s="137" t="s">
        <v>200</v>
      </c>
      <c r="E15" s="138">
        <v>375521.1</v>
      </c>
      <c r="F15" s="138"/>
      <c r="G15" s="138">
        <v>375521.1</v>
      </c>
      <c r="H15" s="138"/>
      <c r="I15" s="138"/>
      <c r="J15" s="138"/>
    </row>
    <row r="16" ht="19.5" customHeight="1" spans="1:10">
      <c r="A16" s="137" t="s">
        <v>201</v>
      </c>
      <c r="B16" s="137"/>
      <c r="C16" s="137"/>
      <c r="D16" s="137" t="s">
        <v>202</v>
      </c>
      <c r="E16" s="138">
        <v>673500</v>
      </c>
      <c r="F16" s="138"/>
      <c r="G16" s="138">
        <v>673500</v>
      </c>
      <c r="H16" s="138"/>
      <c r="I16" s="138"/>
      <c r="J16" s="138"/>
    </row>
    <row r="17" ht="19.5" customHeight="1" spans="1:10">
      <c r="A17" s="137" t="s">
        <v>203</v>
      </c>
      <c r="B17" s="137"/>
      <c r="C17" s="137"/>
      <c r="D17" s="137" t="s">
        <v>204</v>
      </c>
      <c r="E17" s="138">
        <v>5027804.21</v>
      </c>
      <c r="F17" s="138">
        <v>3526093.93</v>
      </c>
      <c r="G17" s="138">
        <v>1501710.28</v>
      </c>
      <c r="H17" s="138"/>
      <c r="I17" s="138"/>
      <c r="J17" s="138"/>
    </row>
    <row r="18" ht="19.5" customHeight="1" spans="1:10">
      <c r="A18" s="137" t="s">
        <v>205</v>
      </c>
      <c r="B18" s="137"/>
      <c r="C18" s="137"/>
      <c r="D18" s="137" t="s">
        <v>198</v>
      </c>
      <c r="E18" s="138">
        <v>4631962.02</v>
      </c>
      <c r="F18" s="138">
        <v>3526093.93</v>
      </c>
      <c r="G18" s="138">
        <v>1105868.09</v>
      </c>
      <c r="H18" s="138"/>
      <c r="I18" s="138"/>
      <c r="J18" s="138"/>
    </row>
    <row r="19" ht="19.5" customHeight="1" spans="1:10">
      <c r="A19" s="137" t="s">
        <v>206</v>
      </c>
      <c r="B19" s="137"/>
      <c r="C19" s="137"/>
      <c r="D19" s="137" t="s">
        <v>200</v>
      </c>
      <c r="E19" s="138">
        <v>215757.19</v>
      </c>
      <c r="F19" s="138"/>
      <c r="G19" s="138">
        <v>215757.19</v>
      </c>
      <c r="H19" s="138"/>
      <c r="I19" s="138"/>
      <c r="J19" s="138"/>
    </row>
    <row r="20" ht="19.5" customHeight="1" spans="1:10">
      <c r="A20" s="137" t="s">
        <v>207</v>
      </c>
      <c r="B20" s="137"/>
      <c r="C20" s="137"/>
      <c r="D20" s="137" t="s">
        <v>208</v>
      </c>
      <c r="E20" s="138">
        <v>180085</v>
      </c>
      <c r="F20" s="138"/>
      <c r="G20" s="138">
        <v>180085</v>
      </c>
      <c r="H20" s="138"/>
      <c r="I20" s="138"/>
      <c r="J20" s="138"/>
    </row>
    <row r="21" ht="19.5" customHeight="1" spans="1:10">
      <c r="A21" s="137" t="s">
        <v>209</v>
      </c>
      <c r="B21" s="137"/>
      <c r="C21" s="137"/>
      <c r="D21" s="137" t="s">
        <v>210</v>
      </c>
      <c r="E21" s="138">
        <v>10800</v>
      </c>
      <c r="F21" s="138"/>
      <c r="G21" s="138">
        <v>10800</v>
      </c>
      <c r="H21" s="138"/>
      <c r="I21" s="138"/>
      <c r="J21" s="138"/>
    </row>
    <row r="22" ht="19.5" customHeight="1" spans="1:10">
      <c r="A22" s="137" t="s">
        <v>211</v>
      </c>
      <c r="B22" s="137"/>
      <c r="C22" s="137"/>
      <c r="D22" s="137" t="s">
        <v>212</v>
      </c>
      <c r="E22" s="138">
        <v>10800</v>
      </c>
      <c r="F22" s="138"/>
      <c r="G22" s="138">
        <v>10800</v>
      </c>
      <c r="H22" s="138"/>
      <c r="I22" s="138"/>
      <c r="J22" s="138"/>
    </row>
    <row r="23" ht="19.5" customHeight="1" spans="1:10">
      <c r="A23" s="137" t="s">
        <v>213</v>
      </c>
      <c r="B23" s="137"/>
      <c r="C23" s="137"/>
      <c r="D23" s="137" t="s">
        <v>214</v>
      </c>
      <c r="E23" s="138">
        <v>3652876.41</v>
      </c>
      <c r="F23" s="138">
        <v>3330635.51</v>
      </c>
      <c r="G23" s="138">
        <v>322240.9</v>
      </c>
      <c r="H23" s="138"/>
      <c r="I23" s="138"/>
      <c r="J23" s="138"/>
    </row>
    <row r="24" ht="19.5" customHeight="1" spans="1:10">
      <c r="A24" s="137" t="s">
        <v>215</v>
      </c>
      <c r="B24" s="137"/>
      <c r="C24" s="137"/>
      <c r="D24" s="137" t="s">
        <v>198</v>
      </c>
      <c r="E24" s="138">
        <v>3594025.86</v>
      </c>
      <c r="F24" s="138">
        <v>3330635.51</v>
      </c>
      <c r="G24" s="138">
        <v>263390.35</v>
      </c>
      <c r="H24" s="138"/>
      <c r="I24" s="138"/>
      <c r="J24" s="138"/>
    </row>
    <row r="25" ht="19.5" customHeight="1" spans="1:10">
      <c r="A25" s="137" t="s">
        <v>216</v>
      </c>
      <c r="B25" s="137"/>
      <c r="C25" s="137"/>
      <c r="D25" s="137" t="s">
        <v>200</v>
      </c>
      <c r="E25" s="138">
        <v>58850.55</v>
      </c>
      <c r="F25" s="138"/>
      <c r="G25" s="138">
        <v>58850.55</v>
      </c>
      <c r="H25" s="138"/>
      <c r="I25" s="138"/>
      <c r="J25" s="138"/>
    </row>
    <row r="26" ht="19.5" customHeight="1" spans="1:10">
      <c r="A26" s="137" t="s">
        <v>217</v>
      </c>
      <c r="B26" s="137"/>
      <c r="C26" s="137"/>
      <c r="D26" s="137" t="s">
        <v>218</v>
      </c>
      <c r="E26" s="138">
        <v>906935.34</v>
      </c>
      <c r="F26" s="138">
        <v>855160.36</v>
      </c>
      <c r="G26" s="138">
        <v>51774.98</v>
      </c>
      <c r="H26" s="138"/>
      <c r="I26" s="138"/>
      <c r="J26" s="138"/>
    </row>
    <row r="27" ht="19.5" customHeight="1" spans="1:10">
      <c r="A27" s="137" t="s">
        <v>219</v>
      </c>
      <c r="B27" s="137"/>
      <c r="C27" s="137"/>
      <c r="D27" s="137" t="s">
        <v>220</v>
      </c>
      <c r="E27" s="138">
        <v>821932.36</v>
      </c>
      <c r="F27" s="138">
        <v>821932.36</v>
      </c>
      <c r="G27" s="138"/>
      <c r="H27" s="138"/>
      <c r="I27" s="138"/>
      <c r="J27" s="138"/>
    </row>
    <row r="28" ht="19.5" customHeight="1" spans="1:10">
      <c r="A28" s="137" t="s">
        <v>221</v>
      </c>
      <c r="B28" s="137"/>
      <c r="C28" s="137"/>
      <c r="D28" s="137" t="s">
        <v>222</v>
      </c>
      <c r="E28" s="138">
        <v>4450</v>
      </c>
      <c r="F28" s="138">
        <v>4450</v>
      </c>
      <c r="G28" s="138"/>
      <c r="H28" s="138"/>
      <c r="I28" s="138"/>
      <c r="J28" s="138"/>
    </row>
    <row r="29" ht="19.5" customHeight="1" spans="1:10">
      <c r="A29" s="137" t="s">
        <v>223</v>
      </c>
      <c r="B29" s="137"/>
      <c r="C29" s="137"/>
      <c r="D29" s="137" t="s">
        <v>224</v>
      </c>
      <c r="E29" s="138">
        <v>802675.02</v>
      </c>
      <c r="F29" s="138">
        <v>802675.02</v>
      </c>
      <c r="G29" s="138"/>
      <c r="H29" s="138"/>
      <c r="I29" s="138"/>
      <c r="J29" s="138"/>
    </row>
    <row r="30" ht="19.5" customHeight="1" spans="1:10">
      <c r="A30" s="137" t="s">
        <v>225</v>
      </c>
      <c r="B30" s="137"/>
      <c r="C30" s="137"/>
      <c r="D30" s="137" t="s">
        <v>226</v>
      </c>
      <c r="E30" s="138">
        <v>14807.34</v>
      </c>
      <c r="F30" s="138">
        <v>14807.34</v>
      </c>
      <c r="G30" s="138"/>
      <c r="H30" s="138"/>
      <c r="I30" s="138"/>
      <c r="J30" s="138"/>
    </row>
    <row r="31" ht="19.5" customHeight="1" spans="1:10">
      <c r="A31" s="137" t="s">
        <v>227</v>
      </c>
      <c r="B31" s="137"/>
      <c r="C31" s="137"/>
      <c r="D31" s="137" t="s">
        <v>228</v>
      </c>
      <c r="E31" s="138">
        <v>51774.98</v>
      </c>
      <c r="F31" s="138"/>
      <c r="G31" s="138">
        <v>51774.98</v>
      </c>
      <c r="H31" s="138"/>
      <c r="I31" s="138"/>
      <c r="J31" s="138"/>
    </row>
    <row r="32" ht="19.5" customHeight="1" spans="1:10">
      <c r="A32" s="137" t="s">
        <v>229</v>
      </c>
      <c r="B32" s="137"/>
      <c r="C32" s="137"/>
      <c r="D32" s="137" t="s">
        <v>230</v>
      </c>
      <c r="E32" s="138">
        <v>51774.98</v>
      </c>
      <c r="F32" s="138"/>
      <c r="G32" s="138">
        <v>51774.98</v>
      </c>
      <c r="H32" s="138"/>
      <c r="I32" s="138"/>
      <c r="J32" s="138"/>
    </row>
    <row r="33" ht="19.5" customHeight="1" spans="1:10">
      <c r="A33" s="137" t="s">
        <v>231</v>
      </c>
      <c r="B33" s="137"/>
      <c r="C33" s="137"/>
      <c r="D33" s="137" t="s">
        <v>232</v>
      </c>
      <c r="E33" s="138">
        <v>33228</v>
      </c>
      <c r="F33" s="138">
        <v>33228</v>
      </c>
      <c r="G33" s="138"/>
      <c r="H33" s="138"/>
      <c r="I33" s="138"/>
      <c r="J33" s="138"/>
    </row>
    <row r="34" ht="19.5" customHeight="1" spans="1:10">
      <c r="A34" s="137" t="s">
        <v>233</v>
      </c>
      <c r="B34" s="137"/>
      <c r="C34" s="137"/>
      <c r="D34" s="137" t="s">
        <v>234</v>
      </c>
      <c r="E34" s="138">
        <v>33228</v>
      </c>
      <c r="F34" s="138">
        <v>33228</v>
      </c>
      <c r="G34" s="138"/>
      <c r="H34" s="138"/>
      <c r="I34" s="138"/>
      <c r="J34" s="138"/>
    </row>
    <row r="35" ht="19.5" customHeight="1" spans="1:10">
      <c r="A35" s="137" t="s">
        <v>235</v>
      </c>
      <c r="B35" s="137"/>
      <c r="C35" s="137"/>
      <c r="D35" s="137" t="s">
        <v>236</v>
      </c>
      <c r="E35" s="138">
        <v>833195.32</v>
      </c>
      <c r="F35" s="138">
        <v>833195.32</v>
      </c>
      <c r="G35" s="138"/>
      <c r="H35" s="138"/>
      <c r="I35" s="138"/>
      <c r="J35" s="138"/>
    </row>
    <row r="36" ht="19.5" customHeight="1" spans="1:10">
      <c r="A36" s="137" t="s">
        <v>237</v>
      </c>
      <c r="B36" s="137"/>
      <c r="C36" s="137"/>
      <c r="D36" s="137" t="s">
        <v>238</v>
      </c>
      <c r="E36" s="138">
        <v>833195.32</v>
      </c>
      <c r="F36" s="138">
        <v>833195.32</v>
      </c>
      <c r="G36" s="138"/>
      <c r="H36" s="138"/>
      <c r="I36" s="138"/>
      <c r="J36" s="138"/>
    </row>
    <row r="37" ht="19.5" customHeight="1" spans="1:10">
      <c r="A37" s="137" t="s">
        <v>239</v>
      </c>
      <c r="B37" s="137"/>
      <c r="C37" s="137"/>
      <c r="D37" s="137" t="s">
        <v>240</v>
      </c>
      <c r="E37" s="138">
        <v>483631.78</v>
      </c>
      <c r="F37" s="138">
        <v>483631.78</v>
      </c>
      <c r="G37" s="138"/>
      <c r="H37" s="138"/>
      <c r="I37" s="138"/>
      <c r="J37" s="138"/>
    </row>
    <row r="38" ht="19.5" customHeight="1" spans="1:10">
      <c r="A38" s="137" t="s">
        <v>241</v>
      </c>
      <c r="B38" s="137"/>
      <c r="C38" s="137"/>
      <c r="D38" s="137" t="s">
        <v>242</v>
      </c>
      <c r="E38" s="138">
        <v>13300</v>
      </c>
      <c r="F38" s="138">
        <v>13300</v>
      </c>
      <c r="G38" s="138"/>
      <c r="H38" s="138"/>
      <c r="I38" s="138"/>
      <c r="J38" s="138"/>
    </row>
    <row r="39" ht="19.5" customHeight="1" spans="1:10">
      <c r="A39" s="137" t="s">
        <v>243</v>
      </c>
      <c r="B39" s="137"/>
      <c r="C39" s="137"/>
      <c r="D39" s="137" t="s">
        <v>244</v>
      </c>
      <c r="E39" s="138">
        <v>313867.72</v>
      </c>
      <c r="F39" s="138">
        <v>313867.72</v>
      </c>
      <c r="G39" s="138"/>
      <c r="H39" s="138"/>
      <c r="I39" s="138"/>
      <c r="J39" s="138"/>
    </row>
    <row r="40" ht="19.5" customHeight="1" spans="1:10">
      <c r="A40" s="137" t="s">
        <v>245</v>
      </c>
      <c r="B40" s="137"/>
      <c r="C40" s="137"/>
      <c r="D40" s="137" t="s">
        <v>246</v>
      </c>
      <c r="E40" s="138">
        <v>22395.82</v>
      </c>
      <c r="F40" s="138">
        <v>22395.82</v>
      </c>
      <c r="G40" s="138"/>
      <c r="H40" s="138"/>
      <c r="I40" s="138"/>
      <c r="J40" s="138"/>
    </row>
    <row r="41" ht="19.5" customHeight="1" spans="1:10">
      <c r="A41" s="137" t="s">
        <v>247</v>
      </c>
      <c r="B41" s="137"/>
      <c r="C41" s="137"/>
      <c r="D41" s="137" t="s">
        <v>248</v>
      </c>
      <c r="E41" s="138">
        <v>99354.86</v>
      </c>
      <c r="F41" s="138"/>
      <c r="G41" s="138">
        <v>99354.86</v>
      </c>
      <c r="H41" s="138"/>
      <c r="I41" s="138"/>
      <c r="J41" s="138"/>
    </row>
    <row r="42" ht="19.5" customHeight="1" spans="1:10">
      <c r="A42" s="137" t="s">
        <v>249</v>
      </c>
      <c r="B42" s="137"/>
      <c r="C42" s="137"/>
      <c r="D42" s="137" t="s">
        <v>250</v>
      </c>
      <c r="E42" s="138">
        <v>99354.86</v>
      </c>
      <c r="F42" s="138"/>
      <c r="G42" s="138">
        <v>99354.86</v>
      </c>
      <c r="H42" s="138"/>
      <c r="I42" s="138"/>
      <c r="J42" s="138"/>
    </row>
    <row r="43" ht="19.5" customHeight="1" spans="1:10">
      <c r="A43" s="137" t="s">
        <v>251</v>
      </c>
      <c r="B43" s="137"/>
      <c r="C43" s="137"/>
      <c r="D43" s="137" t="s">
        <v>252</v>
      </c>
      <c r="E43" s="138">
        <v>89354.86</v>
      </c>
      <c r="F43" s="138"/>
      <c r="G43" s="138">
        <v>89354.86</v>
      </c>
      <c r="H43" s="138"/>
      <c r="I43" s="138"/>
      <c r="J43" s="138"/>
    </row>
    <row r="44" ht="19.5" customHeight="1" spans="1:10">
      <c r="A44" s="137" t="s">
        <v>253</v>
      </c>
      <c r="B44" s="137"/>
      <c r="C44" s="137"/>
      <c r="D44" s="137" t="s">
        <v>254</v>
      </c>
      <c r="E44" s="138">
        <v>10000</v>
      </c>
      <c r="F44" s="138"/>
      <c r="G44" s="138">
        <v>10000</v>
      </c>
      <c r="H44" s="138"/>
      <c r="I44" s="138"/>
      <c r="J44" s="138"/>
    </row>
    <row r="45" ht="19.5" customHeight="1" spans="1:10">
      <c r="A45" s="137" t="s">
        <v>255</v>
      </c>
      <c r="B45" s="137"/>
      <c r="C45" s="137"/>
      <c r="D45" s="137" t="s">
        <v>256</v>
      </c>
      <c r="E45" s="138">
        <v>785121</v>
      </c>
      <c r="F45" s="138">
        <v>785121</v>
      </c>
      <c r="G45" s="138"/>
      <c r="H45" s="138"/>
      <c r="I45" s="138"/>
      <c r="J45" s="138"/>
    </row>
    <row r="46" ht="19.5" customHeight="1" spans="1:10">
      <c r="A46" s="137" t="s">
        <v>257</v>
      </c>
      <c r="B46" s="137"/>
      <c r="C46" s="137"/>
      <c r="D46" s="137" t="s">
        <v>258</v>
      </c>
      <c r="E46" s="138">
        <v>785121</v>
      </c>
      <c r="F46" s="138">
        <v>785121</v>
      </c>
      <c r="G46" s="138"/>
      <c r="H46" s="138"/>
      <c r="I46" s="138"/>
      <c r="J46" s="138"/>
    </row>
    <row r="47" ht="19.5" customHeight="1" spans="1:10">
      <c r="A47" s="137" t="s">
        <v>259</v>
      </c>
      <c r="B47" s="137"/>
      <c r="C47" s="137"/>
      <c r="D47" s="137" t="s">
        <v>260</v>
      </c>
      <c r="E47" s="138">
        <v>785121</v>
      </c>
      <c r="F47" s="138">
        <v>785121</v>
      </c>
      <c r="G47" s="138"/>
      <c r="H47" s="138"/>
      <c r="I47" s="138"/>
      <c r="J47" s="138"/>
    </row>
    <row r="48" ht="19.5" customHeight="1" spans="1:10">
      <c r="A48" s="137" t="s">
        <v>269</v>
      </c>
      <c r="B48" s="137"/>
      <c r="C48" s="137"/>
      <c r="D48" s="137"/>
      <c r="E48" s="137"/>
      <c r="F48" s="137"/>
      <c r="G48" s="137"/>
      <c r="H48" s="137"/>
      <c r="I48" s="137"/>
      <c r="J48" s="137"/>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style="133" customWidth="1"/>
    <col min="2" max="2" width="4.75" style="133" customWidth="1"/>
    <col min="3" max="3" width="18.75" style="133" customWidth="1"/>
    <col min="4" max="4" width="30.5" style="133" customWidth="1"/>
    <col min="5" max="5" width="4.75" style="133" customWidth="1"/>
    <col min="6" max="9" width="18.75" style="133" customWidth="1"/>
    <col min="10" max="16384" width="9" style="133"/>
  </cols>
  <sheetData>
    <row r="1" ht="27" spans="4:4">
      <c r="D1" s="145" t="s">
        <v>270</v>
      </c>
    </row>
    <row r="2" ht="14.25" spans="9:9">
      <c r="I2" s="135" t="s">
        <v>271</v>
      </c>
    </row>
    <row r="3" ht="14.25" spans="1:9">
      <c r="A3" s="135" t="s">
        <v>61</v>
      </c>
      <c r="I3" s="135" t="s">
        <v>62</v>
      </c>
    </row>
    <row r="4" ht="19.5" customHeight="1" spans="1:9">
      <c r="A4" s="136" t="s">
        <v>272</v>
      </c>
      <c r="B4" s="136"/>
      <c r="C4" s="136"/>
      <c r="D4" s="136" t="s">
        <v>273</v>
      </c>
      <c r="E4" s="136"/>
      <c r="F4" s="136"/>
      <c r="G4" s="136"/>
      <c r="H4" s="136"/>
      <c r="I4" s="136"/>
    </row>
    <row r="5" ht="19.5" customHeight="1" spans="1:9">
      <c r="A5" s="142" t="s">
        <v>274</v>
      </c>
      <c r="B5" s="142" t="s">
        <v>66</v>
      </c>
      <c r="C5" s="142" t="s">
        <v>275</v>
      </c>
      <c r="D5" s="142" t="s">
        <v>276</v>
      </c>
      <c r="E5" s="142" t="s">
        <v>66</v>
      </c>
      <c r="F5" s="136" t="s">
        <v>188</v>
      </c>
      <c r="G5" s="142" t="s">
        <v>277</v>
      </c>
      <c r="H5" s="142" t="s">
        <v>278</v>
      </c>
      <c r="I5" s="142" t="s">
        <v>279</v>
      </c>
    </row>
    <row r="6" ht="19.5" customHeight="1" spans="1:9">
      <c r="A6" s="142"/>
      <c r="B6" s="142"/>
      <c r="C6" s="142"/>
      <c r="D6" s="142"/>
      <c r="E6" s="142"/>
      <c r="F6" s="136" t="s">
        <v>183</v>
      </c>
      <c r="G6" s="142" t="s">
        <v>277</v>
      </c>
      <c r="H6" s="142"/>
      <c r="I6" s="142"/>
    </row>
    <row r="7" ht="19.5" customHeight="1" spans="1:9">
      <c r="A7" s="136" t="s">
        <v>280</v>
      </c>
      <c r="B7" s="136"/>
      <c r="C7" s="136" t="s">
        <v>70</v>
      </c>
      <c r="D7" s="136" t="s">
        <v>280</v>
      </c>
      <c r="E7" s="136"/>
      <c r="F7" s="136" t="s">
        <v>71</v>
      </c>
      <c r="G7" s="136" t="s">
        <v>79</v>
      </c>
      <c r="H7" s="136" t="s">
        <v>83</v>
      </c>
      <c r="I7" s="136" t="s">
        <v>87</v>
      </c>
    </row>
    <row r="8" ht="19.5" customHeight="1" spans="1:9">
      <c r="A8" s="137" t="s">
        <v>281</v>
      </c>
      <c r="B8" s="136" t="s">
        <v>70</v>
      </c>
      <c r="C8" s="138">
        <v>13770250.38</v>
      </c>
      <c r="D8" s="137" t="s">
        <v>73</v>
      </c>
      <c r="E8" s="136" t="s">
        <v>81</v>
      </c>
      <c r="F8" s="138">
        <v>11320143.86</v>
      </c>
      <c r="G8" s="138">
        <v>11320143.86</v>
      </c>
      <c r="H8" s="138"/>
      <c r="I8" s="138"/>
    </row>
    <row r="9" ht="19.5" customHeight="1" spans="1:9">
      <c r="A9" s="137" t="s">
        <v>282</v>
      </c>
      <c r="B9" s="136" t="s">
        <v>71</v>
      </c>
      <c r="C9" s="138"/>
      <c r="D9" s="137" t="s">
        <v>76</v>
      </c>
      <c r="E9" s="136" t="s">
        <v>85</v>
      </c>
      <c r="F9" s="138"/>
      <c r="G9" s="138"/>
      <c r="H9" s="138"/>
      <c r="I9" s="138"/>
    </row>
    <row r="10" ht="19.5" customHeight="1" spans="1:9">
      <c r="A10" s="137" t="s">
        <v>283</v>
      </c>
      <c r="B10" s="136" t="s">
        <v>79</v>
      </c>
      <c r="C10" s="138"/>
      <c r="D10" s="137" t="s">
        <v>80</v>
      </c>
      <c r="E10" s="136" t="s">
        <v>89</v>
      </c>
      <c r="F10" s="138"/>
      <c r="G10" s="138"/>
      <c r="H10" s="138"/>
      <c r="I10" s="138"/>
    </row>
    <row r="11" ht="19.5" customHeight="1" spans="1:9">
      <c r="A11" s="137"/>
      <c r="B11" s="136" t="s">
        <v>83</v>
      </c>
      <c r="C11" s="148"/>
      <c r="D11" s="137" t="s">
        <v>84</v>
      </c>
      <c r="E11" s="136" t="s">
        <v>93</v>
      </c>
      <c r="F11" s="138"/>
      <c r="G11" s="138"/>
      <c r="H11" s="138"/>
      <c r="I11" s="138"/>
    </row>
    <row r="12" ht="19.5" customHeight="1" spans="1:9">
      <c r="A12" s="137"/>
      <c r="B12" s="136" t="s">
        <v>87</v>
      </c>
      <c r="C12" s="148"/>
      <c r="D12" s="137" t="s">
        <v>88</v>
      </c>
      <c r="E12" s="136" t="s">
        <v>97</v>
      </c>
      <c r="F12" s="138"/>
      <c r="G12" s="138"/>
      <c r="H12" s="138"/>
      <c r="I12" s="138"/>
    </row>
    <row r="13" ht="19.5" customHeight="1" spans="1:9">
      <c r="A13" s="137"/>
      <c r="B13" s="136" t="s">
        <v>91</v>
      </c>
      <c r="C13" s="148"/>
      <c r="D13" s="137" t="s">
        <v>92</v>
      </c>
      <c r="E13" s="136" t="s">
        <v>101</v>
      </c>
      <c r="F13" s="138"/>
      <c r="G13" s="138"/>
      <c r="H13" s="138"/>
      <c r="I13" s="138"/>
    </row>
    <row r="14" ht="19.5" customHeight="1" spans="1:9">
      <c r="A14" s="137"/>
      <c r="B14" s="136" t="s">
        <v>95</v>
      </c>
      <c r="C14" s="148"/>
      <c r="D14" s="137" t="s">
        <v>96</v>
      </c>
      <c r="E14" s="136" t="s">
        <v>104</v>
      </c>
      <c r="F14" s="138"/>
      <c r="G14" s="138"/>
      <c r="H14" s="138"/>
      <c r="I14" s="138"/>
    </row>
    <row r="15" ht="19.5" customHeight="1" spans="1:9">
      <c r="A15" s="137"/>
      <c r="B15" s="136" t="s">
        <v>99</v>
      </c>
      <c r="C15" s="148"/>
      <c r="D15" s="137" t="s">
        <v>100</v>
      </c>
      <c r="E15" s="136" t="s">
        <v>107</v>
      </c>
      <c r="F15" s="138">
        <v>906935.34</v>
      </c>
      <c r="G15" s="138">
        <v>906935.34</v>
      </c>
      <c r="H15" s="138"/>
      <c r="I15" s="138"/>
    </row>
    <row r="16" ht="19.5" customHeight="1" spans="1:9">
      <c r="A16" s="137"/>
      <c r="B16" s="136" t="s">
        <v>102</v>
      </c>
      <c r="C16" s="148"/>
      <c r="D16" s="137" t="s">
        <v>103</v>
      </c>
      <c r="E16" s="136" t="s">
        <v>110</v>
      </c>
      <c r="F16" s="138">
        <v>833195.32</v>
      </c>
      <c r="G16" s="138">
        <v>833195.32</v>
      </c>
      <c r="H16" s="138"/>
      <c r="I16" s="138"/>
    </row>
    <row r="17" ht="19.5" customHeight="1" spans="1:9">
      <c r="A17" s="137"/>
      <c r="B17" s="136" t="s">
        <v>105</v>
      </c>
      <c r="C17" s="148"/>
      <c r="D17" s="137" t="s">
        <v>106</v>
      </c>
      <c r="E17" s="136" t="s">
        <v>113</v>
      </c>
      <c r="F17" s="138"/>
      <c r="G17" s="138"/>
      <c r="H17" s="138"/>
      <c r="I17" s="138"/>
    </row>
    <row r="18" ht="19.5" customHeight="1" spans="1:9">
      <c r="A18" s="137"/>
      <c r="B18" s="136" t="s">
        <v>108</v>
      </c>
      <c r="C18" s="148"/>
      <c r="D18" s="137" t="s">
        <v>109</v>
      </c>
      <c r="E18" s="136" t="s">
        <v>116</v>
      </c>
      <c r="F18" s="138"/>
      <c r="G18" s="138"/>
      <c r="H18" s="138"/>
      <c r="I18" s="138"/>
    </row>
    <row r="19" ht="19.5" customHeight="1" spans="1:9">
      <c r="A19" s="137"/>
      <c r="B19" s="136" t="s">
        <v>111</v>
      </c>
      <c r="C19" s="148"/>
      <c r="D19" s="137" t="s">
        <v>112</v>
      </c>
      <c r="E19" s="136" t="s">
        <v>119</v>
      </c>
      <c r="F19" s="138">
        <v>99354.86</v>
      </c>
      <c r="G19" s="138">
        <v>99354.86</v>
      </c>
      <c r="H19" s="138"/>
      <c r="I19" s="138"/>
    </row>
    <row r="20" ht="19.5" customHeight="1" spans="1:9">
      <c r="A20" s="137"/>
      <c r="B20" s="136" t="s">
        <v>114</v>
      </c>
      <c r="C20" s="148"/>
      <c r="D20" s="137" t="s">
        <v>115</v>
      </c>
      <c r="E20" s="136" t="s">
        <v>122</v>
      </c>
      <c r="F20" s="138"/>
      <c r="G20" s="138"/>
      <c r="H20" s="138"/>
      <c r="I20" s="138"/>
    </row>
    <row r="21" ht="19.5" customHeight="1" spans="1:9">
      <c r="A21" s="137"/>
      <c r="B21" s="136" t="s">
        <v>117</v>
      </c>
      <c r="C21" s="148"/>
      <c r="D21" s="137" t="s">
        <v>118</v>
      </c>
      <c r="E21" s="136" t="s">
        <v>125</v>
      </c>
      <c r="F21" s="138"/>
      <c r="G21" s="138"/>
      <c r="H21" s="138"/>
      <c r="I21" s="138"/>
    </row>
    <row r="22" ht="19.5" customHeight="1" spans="1:9">
      <c r="A22" s="137"/>
      <c r="B22" s="136" t="s">
        <v>120</v>
      </c>
      <c r="C22" s="148"/>
      <c r="D22" s="137" t="s">
        <v>121</v>
      </c>
      <c r="E22" s="136" t="s">
        <v>128</v>
      </c>
      <c r="F22" s="138"/>
      <c r="G22" s="138"/>
      <c r="H22" s="138"/>
      <c r="I22" s="138"/>
    </row>
    <row r="23" ht="19.5" customHeight="1" spans="1:9">
      <c r="A23" s="137"/>
      <c r="B23" s="136" t="s">
        <v>123</v>
      </c>
      <c r="C23" s="148"/>
      <c r="D23" s="137" t="s">
        <v>124</v>
      </c>
      <c r="E23" s="136" t="s">
        <v>131</v>
      </c>
      <c r="F23" s="138"/>
      <c r="G23" s="138"/>
      <c r="H23" s="138"/>
      <c r="I23" s="138"/>
    </row>
    <row r="24" ht="19.5" customHeight="1" spans="1:9">
      <c r="A24" s="137"/>
      <c r="B24" s="136" t="s">
        <v>126</v>
      </c>
      <c r="C24" s="148"/>
      <c r="D24" s="137" t="s">
        <v>127</v>
      </c>
      <c r="E24" s="136" t="s">
        <v>134</v>
      </c>
      <c r="F24" s="138"/>
      <c r="G24" s="138"/>
      <c r="H24" s="138"/>
      <c r="I24" s="138"/>
    </row>
    <row r="25" ht="19.5" customHeight="1" spans="1:9">
      <c r="A25" s="137"/>
      <c r="B25" s="136" t="s">
        <v>129</v>
      </c>
      <c r="C25" s="148"/>
      <c r="D25" s="137" t="s">
        <v>130</v>
      </c>
      <c r="E25" s="136" t="s">
        <v>137</v>
      </c>
      <c r="F25" s="138"/>
      <c r="G25" s="138"/>
      <c r="H25" s="138"/>
      <c r="I25" s="138"/>
    </row>
    <row r="26" ht="19.5" customHeight="1" spans="1:9">
      <c r="A26" s="137"/>
      <c r="B26" s="136" t="s">
        <v>132</v>
      </c>
      <c r="C26" s="148"/>
      <c r="D26" s="137" t="s">
        <v>133</v>
      </c>
      <c r="E26" s="136" t="s">
        <v>140</v>
      </c>
      <c r="F26" s="138">
        <v>785121</v>
      </c>
      <c r="G26" s="138">
        <v>785121</v>
      </c>
      <c r="H26" s="138"/>
      <c r="I26" s="138"/>
    </row>
    <row r="27" ht="19.5" customHeight="1" spans="1:9">
      <c r="A27" s="137"/>
      <c r="B27" s="136" t="s">
        <v>135</v>
      </c>
      <c r="C27" s="148"/>
      <c r="D27" s="137" t="s">
        <v>136</v>
      </c>
      <c r="E27" s="136" t="s">
        <v>143</v>
      </c>
      <c r="F27" s="138"/>
      <c r="G27" s="138"/>
      <c r="H27" s="138"/>
      <c r="I27" s="138"/>
    </row>
    <row r="28" ht="19.5" customHeight="1" spans="1:9">
      <c r="A28" s="137"/>
      <c r="B28" s="136" t="s">
        <v>138</v>
      </c>
      <c r="C28" s="148"/>
      <c r="D28" s="137" t="s">
        <v>139</v>
      </c>
      <c r="E28" s="136" t="s">
        <v>146</v>
      </c>
      <c r="F28" s="138"/>
      <c r="G28" s="138"/>
      <c r="H28" s="138"/>
      <c r="I28" s="138"/>
    </row>
    <row r="29" ht="19.5" customHeight="1" spans="1:9">
      <c r="A29" s="137"/>
      <c r="B29" s="136" t="s">
        <v>141</v>
      </c>
      <c r="C29" s="148"/>
      <c r="D29" s="137" t="s">
        <v>142</v>
      </c>
      <c r="E29" s="136" t="s">
        <v>149</v>
      </c>
      <c r="F29" s="138"/>
      <c r="G29" s="138"/>
      <c r="H29" s="138"/>
      <c r="I29" s="138"/>
    </row>
    <row r="30" ht="19.5" customHeight="1" spans="1:9">
      <c r="A30" s="137"/>
      <c r="B30" s="136" t="s">
        <v>144</v>
      </c>
      <c r="C30" s="148"/>
      <c r="D30" s="137" t="s">
        <v>145</v>
      </c>
      <c r="E30" s="136" t="s">
        <v>152</v>
      </c>
      <c r="F30" s="138"/>
      <c r="G30" s="138"/>
      <c r="H30" s="138"/>
      <c r="I30" s="138"/>
    </row>
    <row r="31" ht="19.5" customHeight="1" spans="1:9">
      <c r="A31" s="137"/>
      <c r="B31" s="136" t="s">
        <v>147</v>
      </c>
      <c r="C31" s="148"/>
      <c r="D31" s="137" t="s">
        <v>148</v>
      </c>
      <c r="E31" s="136" t="s">
        <v>155</v>
      </c>
      <c r="F31" s="138"/>
      <c r="G31" s="138"/>
      <c r="H31" s="138"/>
      <c r="I31" s="138"/>
    </row>
    <row r="32" ht="19.5" customHeight="1" spans="1:9">
      <c r="A32" s="137"/>
      <c r="B32" s="136" t="s">
        <v>150</v>
      </c>
      <c r="C32" s="148"/>
      <c r="D32" s="137" t="s">
        <v>151</v>
      </c>
      <c r="E32" s="136" t="s">
        <v>159</v>
      </c>
      <c r="F32" s="138"/>
      <c r="G32" s="138"/>
      <c r="H32" s="138"/>
      <c r="I32" s="138"/>
    </row>
    <row r="33" ht="19.5" customHeight="1" spans="1:9">
      <c r="A33" s="137"/>
      <c r="B33" s="136" t="s">
        <v>153</v>
      </c>
      <c r="C33" s="148"/>
      <c r="D33" s="137" t="s">
        <v>154</v>
      </c>
      <c r="E33" s="136" t="s">
        <v>163</v>
      </c>
      <c r="F33" s="138"/>
      <c r="G33" s="138"/>
      <c r="H33" s="138"/>
      <c r="I33" s="138"/>
    </row>
    <row r="34" ht="19.5" customHeight="1" spans="1:9">
      <c r="A34" s="136" t="s">
        <v>156</v>
      </c>
      <c r="B34" s="136" t="s">
        <v>157</v>
      </c>
      <c r="C34" s="138">
        <v>13770250.38</v>
      </c>
      <c r="D34" s="136" t="s">
        <v>158</v>
      </c>
      <c r="E34" s="136" t="s">
        <v>167</v>
      </c>
      <c r="F34" s="138">
        <v>13944750.38</v>
      </c>
      <c r="G34" s="138">
        <v>13944750.38</v>
      </c>
      <c r="H34" s="138"/>
      <c r="I34" s="138"/>
    </row>
    <row r="35" ht="19.5" customHeight="1" spans="1:9">
      <c r="A35" s="137" t="s">
        <v>284</v>
      </c>
      <c r="B35" s="136" t="s">
        <v>161</v>
      </c>
      <c r="C35" s="138">
        <v>174500</v>
      </c>
      <c r="D35" s="137" t="s">
        <v>285</v>
      </c>
      <c r="E35" s="136" t="s">
        <v>170</v>
      </c>
      <c r="F35" s="138">
        <v>0</v>
      </c>
      <c r="G35" s="138">
        <v>0</v>
      </c>
      <c r="H35" s="138"/>
      <c r="I35" s="138"/>
    </row>
    <row r="36" ht="19.5" customHeight="1" spans="1:9">
      <c r="A36" s="137" t="s">
        <v>281</v>
      </c>
      <c r="B36" s="136" t="s">
        <v>165</v>
      </c>
      <c r="C36" s="138">
        <v>174500</v>
      </c>
      <c r="D36" s="137"/>
      <c r="E36" s="136" t="s">
        <v>286</v>
      </c>
      <c r="F36" s="148"/>
      <c r="G36" s="148"/>
      <c r="H36" s="148"/>
      <c r="I36" s="148"/>
    </row>
    <row r="37" ht="19.5" customHeight="1" spans="1:9">
      <c r="A37" s="137" t="s">
        <v>282</v>
      </c>
      <c r="B37" s="136" t="s">
        <v>169</v>
      </c>
      <c r="C37" s="138"/>
      <c r="D37" s="136"/>
      <c r="E37" s="136" t="s">
        <v>287</v>
      </c>
      <c r="F37" s="148"/>
      <c r="G37" s="148"/>
      <c r="H37" s="148"/>
      <c r="I37" s="148"/>
    </row>
    <row r="38" ht="19.5" customHeight="1" spans="1:9">
      <c r="A38" s="137" t="s">
        <v>283</v>
      </c>
      <c r="B38" s="136" t="s">
        <v>74</v>
      </c>
      <c r="C38" s="138"/>
      <c r="D38" s="137"/>
      <c r="E38" s="136" t="s">
        <v>288</v>
      </c>
      <c r="F38" s="148"/>
      <c r="G38" s="148"/>
      <c r="H38" s="148"/>
      <c r="I38" s="148"/>
    </row>
    <row r="39" ht="19.5" customHeight="1" spans="1:9">
      <c r="A39" s="136" t="s">
        <v>168</v>
      </c>
      <c r="B39" s="136" t="s">
        <v>77</v>
      </c>
      <c r="C39" s="138">
        <v>13944750.38</v>
      </c>
      <c r="D39" s="136" t="s">
        <v>168</v>
      </c>
      <c r="E39" s="136" t="s">
        <v>289</v>
      </c>
      <c r="F39" s="138">
        <v>13944750.38</v>
      </c>
      <c r="G39" s="138">
        <v>13944750.38</v>
      </c>
      <c r="H39" s="138"/>
      <c r="I39" s="138"/>
    </row>
    <row r="40" ht="19.5" customHeight="1" spans="1:9">
      <c r="A40" s="137" t="s">
        <v>290</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8"/>
  <sheetViews>
    <sheetView workbookViewId="0">
      <pane xSplit="4" ySplit="9" topLeftCell="I22" activePane="bottomRight" state="frozen"/>
      <selection/>
      <selection pane="topRight"/>
      <selection pane="bottomLeft"/>
      <selection pane="bottomRight" activeCell="V32" sqref="V32"/>
    </sheetView>
  </sheetViews>
  <sheetFormatPr defaultColWidth="9" defaultRowHeight="13.5"/>
  <cols>
    <col min="1" max="3" width="2.75" style="133" customWidth="1"/>
    <col min="4" max="4" width="26.25" style="133" customWidth="1"/>
    <col min="5" max="8" width="14" style="133" customWidth="1"/>
    <col min="9" max="10" width="15" style="133" customWidth="1"/>
    <col min="11" max="11" width="14" style="133" customWidth="1"/>
    <col min="12" max="13" width="15" style="133" customWidth="1"/>
    <col min="14" max="17" width="14" style="133" customWidth="1"/>
    <col min="18" max="18" width="15" style="133" customWidth="1"/>
    <col min="19" max="20" width="14" style="133" customWidth="1"/>
    <col min="21" max="16384" width="9" style="133"/>
  </cols>
  <sheetData>
    <row r="1" ht="27" spans="11:11">
      <c r="K1" s="145" t="s">
        <v>291</v>
      </c>
    </row>
    <row r="2" ht="14.25" spans="20:20">
      <c r="T2" s="135" t="s">
        <v>292</v>
      </c>
    </row>
    <row r="3" ht="14.25" spans="1:20">
      <c r="A3" s="135" t="s">
        <v>61</v>
      </c>
      <c r="T3" s="135" t="s">
        <v>62</v>
      </c>
    </row>
    <row r="4" ht="19.5" customHeight="1" spans="1:20">
      <c r="A4" s="142" t="s">
        <v>65</v>
      </c>
      <c r="B4" s="142"/>
      <c r="C4" s="142"/>
      <c r="D4" s="142"/>
      <c r="E4" s="142" t="s">
        <v>293</v>
      </c>
      <c r="F4" s="142"/>
      <c r="G4" s="142"/>
      <c r="H4" s="142" t="s">
        <v>294</v>
      </c>
      <c r="I4" s="142"/>
      <c r="J4" s="142"/>
      <c r="K4" s="142" t="s">
        <v>295</v>
      </c>
      <c r="L4" s="142"/>
      <c r="M4" s="142"/>
      <c r="N4" s="142"/>
      <c r="O4" s="142"/>
      <c r="P4" s="142" t="s">
        <v>166</v>
      </c>
      <c r="Q4" s="142"/>
      <c r="R4" s="142"/>
      <c r="S4" s="142"/>
      <c r="T4" s="142"/>
    </row>
    <row r="5" ht="19.5" customHeight="1" spans="1:20">
      <c r="A5" s="142" t="s">
        <v>181</v>
      </c>
      <c r="B5" s="142"/>
      <c r="C5" s="142"/>
      <c r="D5" s="142" t="s">
        <v>182</v>
      </c>
      <c r="E5" s="142" t="s">
        <v>188</v>
      </c>
      <c r="F5" s="142" t="s">
        <v>296</v>
      </c>
      <c r="G5" s="142" t="s">
        <v>297</v>
      </c>
      <c r="H5" s="142" t="s">
        <v>188</v>
      </c>
      <c r="I5" s="142" t="s">
        <v>264</v>
      </c>
      <c r="J5" s="142" t="s">
        <v>265</v>
      </c>
      <c r="K5" s="142" t="s">
        <v>188</v>
      </c>
      <c r="L5" s="142" t="s">
        <v>264</v>
      </c>
      <c r="M5" s="142"/>
      <c r="N5" s="142" t="s">
        <v>264</v>
      </c>
      <c r="O5" s="142" t="s">
        <v>265</v>
      </c>
      <c r="P5" s="142" t="s">
        <v>188</v>
      </c>
      <c r="Q5" s="142" t="s">
        <v>296</v>
      </c>
      <c r="R5" s="142" t="s">
        <v>297</v>
      </c>
      <c r="S5" s="142" t="s">
        <v>297</v>
      </c>
      <c r="T5" s="142"/>
    </row>
    <row r="6" ht="19.5" customHeight="1" spans="1:20">
      <c r="A6" s="142"/>
      <c r="B6" s="142"/>
      <c r="C6" s="142"/>
      <c r="D6" s="142"/>
      <c r="E6" s="142"/>
      <c r="F6" s="142"/>
      <c r="G6" s="142" t="s">
        <v>183</v>
      </c>
      <c r="H6" s="142"/>
      <c r="I6" s="142" t="s">
        <v>298</v>
      </c>
      <c r="J6" s="142" t="s">
        <v>183</v>
      </c>
      <c r="K6" s="142"/>
      <c r="L6" s="142" t="s">
        <v>183</v>
      </c>
      <c r="M6" s="142" t="s">
        <v>299</v>
      </c>
      <c r="N6" s="142" t="s">
        <v>298</v>
      </c>
      <c r="O6" s="142" t="s">
        <v>183</v>
      </c>
      <c r="P6" s="142"/>
      <c r="Q6" s="142"/>
      <c r="R6" s="142" t="s">
        <v>183</v>
      </c>
      <c r="S6" s="142" t="s">
        <v>300</v>
      </c>
      <c r="T6" s="142" t="s">
        <v>301</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185</v>
      </c>
      <c r="B8" s="142" t="s">
        <v>186</v>
      </c>
      <c r="C8" s="142" t="s">
        <v>187</v>
      </c>
      <c r="D8" s="142" t="s">
        <v>69</v>
      </c>
      <c r="E8" s="136" t="s">
        <v>70</v>
      </c>
      <c r="F8" s="136" t="s">
        <v>71</v>
      </c>
      <c r="G8" s="136" t="s">
        <v>79</v>
      </c>
      <c r="H8" s="136" t="s">
        <v>83</v>
      </c>
      <c r="I8" s="136" t="s">
        <v>87</v>
      </c>
      <c r="J8" s="136" t="s">
        <v>91</v>
      </c>
      <c r="K8" s="136" t="s">
        <v>95</v>
      </c>
      <c r="L8" s="136" t="s">
        <v>99</v>
      </c>
      <c r="M8" s="136" t="s">
        <v>102</v>
      </c>
      <c r="N8" s="136" t="s">
        <v>105</v>
      </c>
      <c r="O8" s="136" t="s">
        <v>108</v>
      </c>
      <c r="P8" s="136" t="s">
        <v>111</v>
      </c>
      <c r="Q8" s="136" t="s">
        <v>114</v>
      </c>
      <c r="R8" s="136" t="s">
        <v>117</v>
      </c>
      <c r="S8" s="136" t="s">
        <v>120</v>
      </c>
      <c r="T8" s="136" t="s">
        <v>123</v>
      </c>
    </row>
    <row r="9" ht="19.5" customHeight="1" spans="1:20">
      <c r="A9" s="142"/>
      <c r="B9" s="142"/>
      <c r="C9" s="142"/>
      <c r="D9" s="142" t="s">
        <v>188</v>
      </c>
      <c r="E9" s="138">
        <v>174500</v>
      </c>
      <c r="F9" s="138">
        <v>0</v>
      </c>
      <c r="G9" s="138">
        <v>174500</v>
      </c>
      <c r="H9" s="138">
        <v>13770250.38</v>
      </c>
      <c r="I9" s="138">
        <v>10755710.31</v>
      </c>
      <c r="J9" s="138">
        <v>3014540.07</v>
      </c>
      <c r="K9" s="138">
        <v>13944750.38</v>
      </c>
      <c r="L9" s="138">
        <v>10755710.31</v>
      </c>
      <c r="M9" s="138">
        <v>9965133.08</v>
      </c>
      <c r="N9" s="138">
        <v>790577.23</v>
      </c>
      <c r="O9" s="138">
        <v>3189040.07</v>
      </c>
      <c r="P9" s="138">
        <v>0</v>
      </c>
      <c r="Q9" s="138">
        <v>0</v>
      </c>
      <c r="R9" s="138">
        <v>0</v>
      </c>
      <c r="S9" s="138">
        <v>0</v>
      </c>
      <c r="T9" s="138">
        <v>0</v>
      </c>
    </row>
    <row r="10" ht="19.5" customHeight="1" spans="1:20">
      <c r="A10" s="137" t="s">
        <v>189</v>
      </c>
      <c r="B10" s="137"/>
      <c r="C10" s="137"/>
      <c r="D10" s="137" t="s">
        <v>190</v>
      </c>
      <c r="E10" s="138">
        <v>174500</v>
      </c>
      <c r="F10" s="138">
        <v>0</v>
      </c>
      <c r="G10" s="138">
        <v>174500</v>
      </c>
      <c r="H10" s="138">
        <v>11145643.86</v>
      </c>
      <c r="I10" s="138">
        <v>8282233.63</v>
      </c>
      <c r="J10" s="138">
        <v>2863410.23</v>
      </c>
      <c r="K10" s="138">
        <v>11320143.86</v>
      </c>
      <c r="L10" s="138">
        <v>8282233.63</v>
      </c>
      <c r="M10" s="138">
        <v>7491656.4</v>
      </c>
      <c r="N10" s="138">
        <v>790577.23</v>
      </c>
      <c r="O10" s="138">
        <v>3037910.23</v>
      </c>
      <c r="P10" s="138">
        <v>0</v>
      </c>
      <c r="Q10" s="138">
        <v>0</v>
      </c>
      <c r="R10" s="138">
        <v>0</v>
      </c>
      <c r="S10" s="138">
        <v>0</v>
      </c>
      <c r="T10" s="138">
        <v>0</v>
      </c>
    </row>
    <row r="11" ht="19.5" customHeight="1" spans="1:20">
      <c r="A11" s="137" t="s">
        <v>191</v>
      </c>
      <c r="B11" s="137"/>
      <c r="C11" s="137"/>
      <c r="D11" s="137" t="s">
        <v>192</v>
      </c>
      <c r="E11" s="138">
        <v>0</v>
      </c>
      <c r="F11" s="138">
        <v>0</v>
      </c>
      <c r="G11" s="138">
        <v>0</v>
      </c>
      <c r="H11" s="138">
        <v>44000</v>
      </c>
      <c r="I11" s="138"/>
      <c r="J11" s="138">
        <v>44000</v>
      </c>
      <c r="K11" s="138">
        <v>44000</v>
      </c>
      <c r="L11" s="138"/>
      <c r="M11" s="138"/>
      <c r="N11" s="138"/>
      <c r="O11" s="138">
        <v>44000</v>
      </c>
      <c r="P11" s="138">
        <v>0</v>
      </c>
      <c r="Q11" s="138">
        <v>0</v>
      </c>
      <c r="R11" s="138">
        <v>0</v>
      </c>
      <c r="S11" s="138">
        <v>0</v>
      </c>
      <c r="T11" s="138">
        <v>0</v>
      </c>
    </row>
    <row r="12" ht="19.5" customHeight="1" spans="1:20">
      <c r="A12" s="137" t="s">
        <v>193</v>
      </c>
      <c r="B12" s="137"/>
      <c r="C12" s="137"/>
      <c r="D12" s="137" t="s">
        <v>194</v>
      </c>
      <c r="E12" s="138">
        <v>0</v>
      </c>
      <c r="F12" s="138">
        <v>0</v>
      </c>
      <c r="G12" s="138">
        <v>0</v>
      </c>
      <c r="H12" s="138">
        <v>44000</v>
      </c>
      <c r="I12" s="138"/>
      <c r="J12" s="138">
        <v>44000</v>
      </c>
      <c r="K12" s="138">
        <v>44000</v>
      </c>
      <c r="L12" s="138"/>
      <c r="M12" s="138"/>
      <c r="N12" s="138"/>
      <c r="O12" s="138">
        <v>44000</v>
      </c>
      <c r="P12" s="138">
        <v>0</v>
      </c>
      <c r="Q12" s="138">
        <v>0</v>
      </c>
      <c r="R12" s="138">
        <v>0</v>
      </c>
      <c r="S12" s="138">
        <v>0</v>
      </c>
      <c r="T12" s="138">
        <v>0</v>
      </c>
    </row>
    <row r="13" ht="19.5" customHeight="1" spans="1:20">
      <c r="A13" s="137" t="s">
        <v>195</v>
      </c>
      <c r="B13" s="137"/>
      <c r="C13" s="137"/>
      <c r="D13" s="137" t="s">
        <v>196</v>
      </c>
      <c r="E13" s="138">
        <v>44500</v>
      </c>
      <c r="F13" s="138">
        <v>0</v>
      </c>
      <c r="G13" s="138">
        <v>44500</v>
      </c>
      <c r="H13" s="138">
        <v>2540163.24</v>
      </c>
      <c r="I13" s="138">
        <v>1425504.19</v>
      </c>
      <c r="J13" s="138">
        <v>1114659.05</v>
      </c>
      <c r="K13" s="138">
        <v>2584663.24</v>
      </c>
      <c r="L13" s="138">
        <v>1425504.19</v>
      </c>
      <c r="M13" s="138">
        <v>1251137</v>
      </c>
      <c r="N13" s="138">
        <v>174367.19</v>
      </c>
      <c r="O13" s="138">
        <v>1159159.05</v>
      </c>
      <c r="P13" s="138">
        <v>0</v>
      </c>
      <c r="Q13" s="138">
        <v>0</v>
      </c>
      <c r="R13" s="138">
        <v>0</v>
      </c>
      <c r="S13" s="138">
        <v>0</v>
      </c>
      <c r="T13" s="138">
        <v>0</v>
      </c>
    </row>
    <row r="14" ht="19.5" customHeight="1" spans="1:20">
      <c r="A14" s="137" t="s">
        <v>197</v>
      </c>
      <c r="B14" s="137"/>
      <c r="C14" s="137"/>
      <c r="D14" s="137" t="s">
        <v>198</v>
      </c>
      <c r="E14" s="138">
        <v>44500</v>
      </c>
      <c r="F14" s="138">
        <v>0</v>
      </c>
      <c r="G14" s="138">
        <v>44500</v>
      </c>
      <c r="H14" s="138">
        <v>1491142.14</v>
      </c>
      <c r="I14" s="138">
        <v>1425504.19</v>
      </c>
      <c r="J14" s="138">
        <v>65637.95</v>
      </c>
      <c r="K14" s="138">
        <v>1535642.14</v>
      </c>
      <c r="L14" s="138">
        <v>1425504.19</v>
      </c>
      <c r="M14" s="138">
        <v>1251137</v>
      </c>
      <c r="N14" s="138">
        <v>174367.19</v>
      </c>
      <c r="O14" s="138">
        <v>110137.95</v>
      </c>
      <c r="P14" s="138">
        <v>0</v>
      </c>
      <c r="Q14" s="138">
        <v>0</v>
      </c>
      <c r="R14" s="138">
        <v>0</v>
      </c>
      <c r="S14" s="138">
        <v>0</v>
      </c>
      <c r="T14" s="138">
        <v>0</v>
      </c>
    </row>
    <row r="15" ht="19.5" customHeight="1" spans="1:20">
      <c r="A15" s="137" t="s">
        <v>199</v>
      </c>
      <c r="B15" s="137"/>
      <c r="C15" s="137"/>
      <c r="D15" s="137" t="s">
        <v>200</v>
      </c>
      <c r="E15" s="138">
        <v>0</v>
      </c>
      <c r="F15" s="138">
        <v>0</v>
      </c>
      <c r="G15" s="138">
        <v>0</v>
      </c>
      <c r="H15" s="138">
        <v>375521.1</v>
      </c>
      <c r="I15" s="138"/>
      <c r="J15" s="138">
        <v>375521.1</v>
      </c>
      <c r="K15" s="138">
        <v>375521.1</v>
      </c>
      <c r="L15" s="138"/>
      <c r="M15" s="138"/>
      <c r="N15" s="138"/>
      <c r="O15" s="138">
        <v>375521.1</v>
      </c>
      <c r="P15" s="138">
        <v>0</v>
      </c>
      <c r="Q15" s="138">
        <v>0</v>
      </c>
      <c r="R15" s="138">
        <v>0</v>
      </c>
      <c r="S15" s="138">
        <v>0</v>
      </c>
      <c r="T15" s="138">
        <v>0</v>
      </c>
    </row>
    <row r="16" ht="19.5" customHeight="1" spans="1:20">
      <c r="A16" s="137" t="s">
        <v>201</v>
      </c>
      <c r="B16" s="137"/>
      <c r="C16" s="137"/>
      <c r="D16" s="137" t="s">
        <v>202</v>
      </c>
      <c r="E16" s="138">
        <v>0</v>
      </c>
      <c r="F16" s="138">
        <v>0</v>
      </c>
      <c r="G16" s="138">
        <v>0</v>
      </c>
      <c r="H16" s="138">
        <v>673500</v>
      </c>
      <c r="I16" s="138"/>
      <c r="J16" s="138">
        <v>673500</v>
      </c>
      <c r="K16" s="138">
        <v>673500</v>
      </c>
      <c r="L16" s="138"/>
      <c r="M16" s="138"/>
      <c r="N16" s="138"/>
      <c r="O16" s="138">
        <v>673500</v>
      </c>
      <c r="P16" s="138">
        <v>0</v>
      </c>
      <c r="Q16" s="138">
        <v>0</v>
      </c>
      <c r="R16" s="138">
        <v>0</v>
      </c>
      <c r="S16" s="138">
        <v>0</v>
      </c>
      <c r="T16" s="138">
        <v>0</v>
      </c>
    </row>
    <row r="17" ht="19.5" customHeight="1" spans="1:20">
      <c r="A17" s="137" t="s">
        <v>203</v>
      </c>
      <c r="B17" s="137"/>
      <c r="C17" s="137"/>
      <c r="D17" s="137" t="s">
        <v>204</v>
      </c>
      <c r="E17" s="138">
        <v>130000</v>
      </c>
      <c r="F17" s="138">
        <v>0</v>
      </c>
      <c r="G17" s="138">
        <v>130000</v>
      </c>
      <c r="H17" s="138">
        <v>4897804.21</v>
      </c>
      <c r="I17" s="138">
        <v>3526093.93</v>
      </c>
      <c r="J17" s="138">
        <v>1371710.28</v>
      </c>
      <c r="K17" s="138">
        <v>5027804.21</v>
      </c>
      <c r="L17" s="138">
        <v>3526093.93</v>
      </c>
      <c r="M17" s="138">
        <v>3124793</v>
      </c>
      <c r="N17" s="138">
        <v>401300.93</v>
      </c>
      <c r="O17" s="138">
        <v>1501710.28</v>
      </c>
      <c r="P17" s="138">
        <v>0</v>
      </c>
      <c r="Q17" s="138">
        <v>0</v>
      </c>
      <c r="R17" s="138">
        <v>0</v>
      </c>
      <c r="S17" s="138">
        <v>0</v>
      </c>
      <c r="T17" s="138">
        <v>0</v>
      </c>
    </row>
    <row r="18" ht="19.5" customHeight="1" spans="1:20">
      <c r="A18" s="137" t="s">
        <v>205</v>
      </c>
      <c r="B18" s="137"/>
      <c r="C18" s="137"/>
      <c r="D18" s="137" t="s">
        <v>198</v>
      </c>
      <c r="E18" s="138">
        <v>0</v>
      </c>
      <c r="F18" s="138">
        <v>0</v>
      </c>
      <c r="G18" s="138">
        <v>0</v>
      </c>
      <c r="H18" s="138">
        <v>4631962.02</v>
      </c>
      <c r="I18" s="138">
        <v>3526093.93</v>
      </c>
      <c r="J18" s="138">
        <v>1105868.09</v>
      </c>
      <c r="K18" s="138">
        <v>4631962.02</v>
      </c>
      <c r="L18" s="138">
        <v>3526093.93</v>
      </c>
      <c r="M18" s="138">
        <v>3124793</v>
      </c>
      <c r="N18" s="138">
        <v>401300.93</v>
      </c>
      <c r="O18" s="138">
        <v>1105868.09</v>
      </c>
      <c r="P18" s="138">
        <v>0</v>
      </c>
      <c r="Q18" s="138">
        <v>0</v>
      </c>
      <c r="R18" s="138">
        <v>0</v>
      </c>
      <c r="S18" s="138">
        <v>0</v>
      </c>
      <c r="T18" s="138">
        <v>0</v>
      </c>
    </row>
    <row r="19" ht="19.5" customHeight="1" spans="1:20">
      <c r="A19" s="137" t="s">
        <v>206</v>
      </c>
      <c r="B19" s="137"/>
      <c r="C19" s="137"/>
      <c r="D19" s="137" t="s">
        <v>200</v>
      </c>
      <c r="E19" s="138">
        <v>0</v>
      </c>
      <c r="F19" s="138">
        <v>0</v>
      </c>
      <c r="G19" s="138">
        <v>0</v>
      </c>
      <c r="H19" s="138">
        <v>215757.19</v>
      </c>
      <c r="I19" s="138"/>
      <c r="J19" s="138">
        <v>215757.19</v>
      </c>
      <c r="K19" s="138">
        <v>215757.19</v>
      </c>
      <c r="L19" s="138"/>
      <c r="M19" s="138"/>
      <c r="N19" s="138"/>
      <c r="O19" s="138">
        <v>215757.19</v>
      </c>
      <c r="P19" s="138">
        <v>0</v>
      </c>
      <c r="Q19" s="138">
        <v>0</v>
      </c>
      <c r="R19" s="138">
        <v>0</v>
      </c>
      <c r="S19" s="138">
        <v>0</v>
      </c>
      <c r="T19" s="138">
        <v>0</v>
      </c>
    </row>
    <row r="20" ht="19.5" customHeight="1" spans="1:20">
      <c r="A20" s="137" t="s">
        <v>207</v>
      </c>
      <c r="B20" s="137"/>
      <c r="C20" s="137"/>
      <c r="D20" s="137" t="s">
        <v>208</v>
      </c>
      <c r="E20" s="138">
        <v>130000</v>
      </c>
      <c r="F20" s="138">
        <v>0</v>
      </c>
      <c r="G20" s="138">
        <v>130000</v>
      </c>
      <c r="H20" s="138">
        <v>50085</v>
      </c>
      <c r="I20" s="138"/>
      <c r="J20" s="138">
        <v>50085</v>
      </c>
      <c r="K20" s="138">
        <v>180085</v>
      </c>
      <c r="L20" s="138"/>
      <c r="M20" s="138"/>
      <c r="N20" s="138"/>
      <c r="O20" s="138">
        <v>180085</v>
      </c>
      <c r="P20" s="138">
        <v>0</v>
      </c>
      <c r="Q20" s="138">
        <v>0</v>
      </c>
      <c r="R20" s="138">
        <v>0</v>
      </c>
      <c r="S20" s="138">
        <v>0</v>
      </c>
      <c r="T20" s="138">
        <v>0</v>
      </c>
    </row>
    <row r="21" ht="19.5" customHeight="1" spans="1:20">
      <c r="A21" s="137" t="s">
        <v>209</v>
      </c>
      <c r="B21" s="137"/>
      <c r="C21" s="137"/>
      <c r="D21" s="137" t="s">
        <v>210</v>
      </c>
      <c r="E21" s="138">
        <v>0</v>
      </c>
      <c r="F21" s="138">
        <v>0</v>
      </c>
      <c r="G21" s="138">
        <v>0</v>
      </c>
      <c r="H21" s="138">
        <v>10800</v>
      </c>
      <c r="I21" s="138"/>
      <c r="J21" s="138">
        <v>10800</v>
      </c>
      <c r="K21" s="138">
        <v>10800</v>
      </c>
      <c r="L21" s="138"/>
      <c r="M21" s="138"/>
      <c r="N21" s="138"/>
      <c r="O21" s="138">
        <v>10800</v>
      </c>
      <c r="P21" s="138">
        <v>0</v>
      </c>
      <c r="Q21" s="138">
        <v>0</v>
      </c>
      <c r="R21" s="138">
        <v>0</v>
      </c>
      <c r="S21" s="138">
        <v>0</v>
      </c>
      <c r="T21" s="138">
        <v>0</v>
      </c>
    </row>
    <row r="22" ht="19.5" customHeight="1" spans="1:20">
      <c r="A22" s="137" t="s">
        <v>211</v>
      </c>
      <c r="B22" s="137"/>
      <c r="C22" s="137"/>
      <c r="D22" s="137" t="s">
        <v>212</v>
      </c>
      <c r="E22" s="138">
        <v>0</v>
      </c>
      <c r="F22" s="138">
        <v>0</v>
      </c>
      <c r="G22" s="138">
        <v>0</v>
      </c>
      <c r="H22" s="138">
        <v>10800</v>
      </c>
      <c r="I22" s="138"/>
      <c r="J22" s="138">
        <v>10800</v>
      </c>
      <c r="K22" s="138">
        <v>10800</v>
      </c>
      <c r="L22" s="138"/>
      <c r="M22" s="138"/>
      <c r="N22" s="138"/>
      <c r="O22" s="138">
        <v>10800</v>
      </c>
      <c r="P22" s="138">
        <v>0</v>
      </c>
      <c r="Q22" s="138">
        <v>0</v>
      </c>
      <c r="R22" s="138">
        <v>0</v>
      </c>
      <c r="S22" s="138">
        <v>0</v>
      </c>
      <c r="T22" s="138">
        <v>0</v>
      </c>
    </row>
    <row r="23" ht="19.5" customHeight="1" spans="1:20">
      <c r="A23" s="137" t="s">
        <v>213</v>
      </c>
      <c r="B23" s="137"/>
      <c r="C23" s="137"/>
      <c r="D23" s="137" t="s">
        <v>214</v>
      </c>
      <c r="E23" s="138">
        <v>0</v>
      </c>
      <c r="F23" s="138">
        <v>0</v>
      </c>
      <c r="G23" s="138">
        <v>0</v>
      </c>
      <c r="H23" s="138">
        <v>3652876.41</v>
      </c>
      <c r="I23" s="138">
        <v>3330635.51</v>
      </c>
      <c r="J23" s="138">
        <v>322240.9</v>
      </c>
      <c r="K23" s="138">
        <v>3652876.41</v>
      </c>
      <c r="L23" s="138">
        <v>3330635.51</v>
      </c>
      <c r="M23" s="138">
        <v>3115726.4</v>
      </c>
      <c r="N23" s="138">
        <v>214909.11</v>
      </c>
      <c r="O23" s="138">
        <v>322240.9</v>
      </c>
      <c r="P23" s="138">
        <v>0</v>
      </c>
      <c r="Q23" s="138">
        <v>0</v>
      </c>
      <c r="R23" s="138">
        <v>0</v>
      </c>
      <c r="S23" s="138">
        <v>0</v>
      </c>
      <c r="T23" s="138">
        <v>0</v>
      </c>
    </row>
    <row r="24" ht="19.5" customHeight="1" spans="1:20">
      <c r="A24" s="137" t="s">
        <v>215</v>
      </c>
      <c r="B24" s="137"/>
      <c r="C24" s="137"/>
      <c r="D24" s="137" t="s">
        <v>198</v>
      </c>
      <c r="E24" s="138">
        <v>0</v>
      </c>
      <c r="F24" s="138">
        <v>0</v>
      </c>
      <c r="G24" s="138">
        <v>0</v>
      </c>
      <c r="H24" s="138">
        <v>3594025.86</v>
      </c>
      <c r="I24" s="138">
        <v>3330635.51</v>
      </c>
      <c r="J24" s="138">
        <v>263390.35</v>
      </c>
      <c r="K24" s="138">
        <v>3594025.86</v>
      </c>
      <c r="L24" s="138">
        <v>3330635.51</v>
      </c>
      <c r="M24" s="138">
        <v>3115726.4</v>
      </c>
      <c r="N24" s="138">
        <v>214909.11</v>
      </c>
      <c r="O24" s="138">
        <v>263390.35</v>
      </c>
      <c r="P24" s="138">
        <v>0</v>
      </c>
      <c r="Q24" s="138">
        <v>0</v>
      </c>
      <c r="R24" s="138">
        <v>0</v>
      </c>
      <c r="S24" s="138">
        <v>0</v>
      </c>
      <c r="T24" s="138">
        <v>0</v>
      </c>
    </row>
    <row r="25" ht="19.5" customHeight="1" spans="1:20">
      <c r="A25" s="137" t="s">
        <v>216</v>
      </c>
      <c r="B25" s="137"/>
      <c r="C25" s="137"/>
      <c r="D25" s="137" t="s">
        <v>200</v>
      </c>
      <c r="E25" s="138">
        <v>0</v>
      </c>
      <c r="F25" s="138">
        <v>0</v>
      </c>
      <c r="G25" s="138">
        <v>0</v>
      </c>
      <c r="H25" s="138">
        <v>58850.55</v>
      </c>
      <c r="I25" s="138"/>
      <c r="J25" s="138">
        <v>58850.55</v>
      </c>
      <c r="K25" s="138">
        <v>58850.55</v>
      </c>
      <c r="L25" s="138"/>
      <c r="M25" s="138"/>
      <c r="N25" s="138"/>
      <c r="O25" s="138">
        <v>58850.55</v>
      </c>
      <c r="P25" s="138">
        <v>0</v>
      </c>
      <c r="Q25" s="138">
        <v>0</v>
      </c>
      <c r="R25" s="138">
        <v>0</v>
      </c>
      <c r="S25" s="138">
        <v>0</v>
      </c>
      <c r="T25" s="138">
        <v>0</v>
      </c>
    </row>
    <row r="26" ht="19.5" customHeight="1" spans="1:20">
      <c r="A26" s="137" t="s">
        <v>217</v>
      </c>
      <c r="B26" s="137"/>
      <c r="C26" s="137"/>
      <c r="D26" s="137" t="s">
        <v>218</v>
      </c>
      <c r="E26" s="138">
        <v>0</v>
      </c>
      <c r="F26" s="138">
        <v>0</v>
      </c>
      <c r="G26" s="138">
        <v>0</v>
      </c>
      <c r="H26" s="138">
        <v>906935.34</v>
      </c>
      <c r="I26" s="138">
        <v>855160.36</v>
      </c>
      <c r="J26" s="138">
        <v>51774.98</v>
      </c>
      <c r="K26" s="138">
        <v>906935.34</v>
      </c>
      <c r="L26" s="138">
        <v>855160.36</v>
      </c>
      <c r="M26" s="138">
        <v>855160.36</v>
      </c>
      <c r="N26" s="138">
        <v>0</v>
      </c>
      <c r="O26" s="138">
        <v>51774.98</v>
      </c>
      <c r="P26" s="138">
        <v>0</v>
      </c>
      <c r="Q26" s="138">
        <v>0</v>
      </c>
      <c r="R26" s="138">
        <v>0</v>
      </c>
      <c r="S26" s="138">
        <v>0</v>
      </c>
      <c r="T26" s="138">
        <v>0</v>
      </c>
    </row>
    <row r="27" ht="19.5" customHeight="1" spans="1:20">
      <c r="A27" s="137" t="s">
        <v>219</v>
      </c>
      <c r="B27" s="137"/>
      <c r="C27" s="137"/>
      <c r="D27" s="137" t="s">
        <v>220</v>
      </c>
      <c r="E27" s="138">
        <v>0</v>
      </c>
      <c r="F27" s="138">
        <v>0</v>
      </c>
      <c r="G27" s="138">
        <v>0</v>
      </c>
      <c r="H27" s="138">
        <v>821932.36</v>
      </c>
      <c r="I27" s="138">
        <v>821932.36</v>
      </c>
      <c r="J27" s="138"/>
      <c r="K27" s="138">
        <v>821932.36</v>
      </c>
      <c r="L27" s="138">
        <v>821932.36</v>
      </c>
      <c r="M27" s="138">
        <v>821932.36</v>
      </c>
      <c r="N27" s="138">
        <v>0</v>
      </c>
      <c r="O27" s="138"/>
      <c r="P27" s="138">
        <v>0</v>
      </c>
      <c r="Q27" s="138">
        <v>0</v>
      </c>
      <c r="R27" s="138">
        <v>0</v>
      </c>
      <c r="S27" s="138">
        <v>0</v>
      </c>
      <c r="T27" s="138">
        <v>0</v>
      </c>
    </row>
    <row r="28" ht="19.5" customHeight="1" spans="1:20">
      <c r="A28" s="137" t="s">
        <v>221</v>
      </c>
      <c r="B28" s="137"/>
      <c r="C28" s="137"/>
      <c r="D28" s="137" t="s">
        <v>222</v>
      </c>
      <c r="E28" s="138">
        <v>0</v>
      </c>
      <c r="F28" s="138">
        <v>0</v>
      </c>
      <c r="G28" s="138">
        <v>0</v>
      </c>
      <c r="H28" s="138">
        <v>4450</v>
      </c>
      <c r="I28" s="138">
        <v>4450</v>
      </c>
      <c r="J28" s="138"/>
      <c r="K28" s="138">
        <v>4450</v>
      </c>
      <c r="L28" s="138">
        <v>4450</v>
      </c>
      <c r="M28" s="138">
        <v>4450</v>
      </c>
      <c r="N28" s="138">
        <v>0</v>
      </c>
      <c r="O28" s="138"/>
      <c r="P28" s="138">
        <v>0</v>
      </c>
      <c r="Q28" s="138">
        <v>0</v>
      </c>
      <c r="R28" s="138">
        <v>0</v>
      </c>
      <c r="S28" s="138">
        <v>0</v>
      </c>
      <c r="T28" s="138">
        <v>0</v>
      </c>
    </row>
    <row r="29" ht="19.5" customHeight="1" spans="1:20">
      <c r="A29" s="137" t="s">
        <v>223</v>
      </c>
      <c r="B29" s="137"/>
      <c r="C29" s="137"/>
      <c r="D29" s="137" t="s">
        <v>224</v>
      </c>
      <c r="E29" s="138">
        <v>0</v>
      </c>
      <c r="F29" s="138">
        <v>0</v>
      </c>
      <c r="G29" s="138">
        <v>0</v>
      </c>
      <c r="H29" s="138">
        <v>802675.02</v>
      </c>
      <c r="I29" s="138">
        <v>802675.02</v>
      </c>
      <c r="J29" s="138"/>
      <c r="K29" s="138">
        <v>802675.02</v>
      </c>
      <c r="L29" s="138">
        <v>802675.02</v>
      </c>
      <c r="M29" s="138">
        <v>802675.02</v>
      </c>
      <c r="N29" s="138">
        <v>0</v>
      </c>
      <c r="O29" s="138"/>
      <c r="P29" s="138">
        <v>0</v>
      </c>
      <c r="Q29" s="138">
        <v>0</v>
      </c>
      <c r="R29" s="138">
        <v>0</v>
      </c>
      <c r="S29" s="138">
        <v>0</v>
      </c>
      <c r="T29" s="138">
        <v>0</v>
      </c>
    </row>
    <row r="30" ht="19.5" customHeight="1" spans="1:20">
      <c r="A30" s="137" t="s">
        <v>225</v>
      </c>
      <c r="B30" s="137"/>
      <c r="C30" s="137"/>
      <c r="D30" s="137" t="s">
        <v>226</v>
      </c>
      <c r="E30" s="138">
        <v>0</v>
      </c>
      <c r="F30" s="138">
        <v>0</v>
      </c>
      <c r="G30" s="138">
        <v>0</v>
      </c>
      <c r="H30" s="138">
        <v>14807.34</v>
      </c>
      <c r="I30" s="138">
        <v>14807.34</v>
      </c>
      <c r="J30" s="138"/>
      <c r="K30" s="138">
        <v>14807.34</v>
      </c>
      <c r="L30" s="138">
        <v>14807.34</v>
      </c>
      <c r="M30" s="138">
        <v>14807.34</v>
      </c>
      <c r="N30" s="138">
        <v>0</v>
      </c>
      <c r="O30" s="138"/>
      <c r="P30" s="138">
        <v>0</v>
      </c>
      <c r="Q30" s="138">
        <v>0</v>
      </c>
      <c r="R30" s="138">
        <v>0</v>
      </c>
      <c r="S30" s="138">
        <v>0</v>
      </c>
      <c r="T30" s="138">
        <v>0</v>
      </c>
    </row>
    <row r="31" ht="19.5" customHeight="1" spans="1:20">
      <c r="A31" s="137" t="s">
        <v>227</v>
      </c>
      <c r="B31" s="137"/>
      <c r="C31" s="137"/>
      <c r="D31" s="137" t="s">
        <v>228</v>
      </c>
      <c r="E31" s="138">
        <v>0</v>
      </c>
      <c r="F31" s="138">
        <v>0</v>
      </c>
      <c r="G31" s="138">
        <v>0</v>
      </c>
      <c r="H31" s="138">
        <v>51774.98</v>
      </c>
      <c r="I31" s="138"/>
      <c r="J31" s="138">
        <v>51774.98</v>
      </c>
      <c r="K31" s="138">
        <v>51774.98</v>
      </c>
      <c r="L31" s="138"/>
      <c r="M31" s="138"/>
      <c r="N31" s="138"/>
      <c r="O31" s="138">
        <v>51774.98</v>
      </c>
      <c r="P31" s="138">
        <v>0</v>
      </c>
      <c r="Q31" s="138">
        <v>0</v>
      </c>
      <c r="R31" s="138">
        <v>0</v>
      </c>
      <c r="S31" s="138">
        <v>0</v>
      </c>
      <c r="T31" s="138">
        <v>0</v>
      </c>
    </row>
    <row r="32" ht="19.5" customHeight="1" spans="1:20">
      <c r="A32" s="137" t="s">
        <v>229</v>
      </c>
      <c r="B32" s="137"/>
      <c r="C32" s="137"/>
      <c r="D32" s="137" t="s">
        <v>230</v>
      </c>
      <c r="E32" s="138">
        <v>0</v>
      </c>
      <c r="F32" s="138">
        <v>0</v>
      </c>
      <c r="G32" s="138">
        <v>0</v>
      </c>
      <c r="H32" s="138">
        <v>51774.98</v>
      </c>
      <c r="I32" s="138"/>
      <c r="J32" s="138">
        <v>51774.98</v>
      </c>
      <c r="K32" s="138">
        <v>51774.98</v>
      </c>
      <c r="L32" s="138"/>
      <c r="M32" s="138"/>
      <c r="N32" s="138"/>
      <c r="O32" s="138">
        <v>51774.98</v>
      </c>
      <c r="P32" s="138">
        <v>0</v>
      </c>
      <c r="Q32" s="138">
        <v>0</v>
      </c>
      <c r="R32" s="138">
        <v>0</v>
      </c>
      <c r="S32" s="138">
        <v>0</v>
      </c>
      <c r="T32" s="138">
        <v>0</v>
      </c>
    </row>
    <row r="33" ht="19.5" customHeight="1" spans="1:20">
      <c r="A33" s="137" t="s">
        <v>231</v>
      </c>
      <c r="B33" s="137"/>
      <c r="C33" s="137"/>
      <c r="D33" s="137" t="s">
        <v>232</v>
      </c>
      <c r="E33" s="138">
        <v>0</v>
      </c>
      <c r="F33" s="138">
        <v>0</v>
      </c>
      <c r="G33" s="138">
        <v>0</v>
      </c>
      <c r="H33" s="138">
        <v>33228</v>
      </c>
      <c r="I33" s="138">
        <v>33228</v>
      </c>
      <c r="J33" s="138"/>
      <c r="K33" s="138">
        <v>33228</v>
      </c>
      <c r="L33" s="138">
        <v>33228</v>
      </c>
      <c r="M33" s="138">
        <v>33228</v>
      </c>
      <c r="N33" s="138">
        <v>0</v>
      </c>
      <c r="O33" s="138"/>
      <c r="P33" s="138">
        <v>0</v>
      </c>
      <c r="Q33" s="138">
        <v>0</v>
      </c>
      <c r="R33" s="138">
        <v>0</v>
      </c>
      <c r="S33" s="138">
        <v>0</v>
      </c>
      <c r="T33" s="138">
        <v>0</v>
      </c>
    </row>
    <row r="34" ht="19.5" customHeight="1" spans="1:20">
      <c r="A34" s="137" t="s">
        <v>233</v>
      </c>
      <c r="B34" s="137"/>
      <c r="C34" s="137"/>
      <c r="D34" s="137" t="s">
        <v>234</v>
      </c>
      <c r="E34" s="138">
        <v>0</v>
      </c>
      <c r="F34" s="138">
        <v>0</v>
      </c>
      <c r="G34" s="138">
        <v>0</v>
      </c>
      <c r="H34" s="138">
        <v>33228</v>
      </c>
      <c r="I34" s="138">
        <v>33228</v>
      </c>
      <c r="J34" s="138"/>
      <c r="K34" s="138">
        <v>33228</v>
      </c>
      <c r="L34" s="138">
        <v>33228</v>
      </c>
      <c r="M34" s="138">
        <v>33228</v>
      </c>
      <c r="N34" s="138">
        <v>0</v>
      </c>
      <c r="O34" s="138"/>
      <c r="P34" s="138">
        <v>0</v>
      </c>
      <c r="Q34" s="138">
        <v>0</v>
      </c>
      <c r="R34" s="138">
        <v>0</v>
      </c>
      <c r="S34" s="138">
        <v>0</v>
      </c>
      <c r="T34" s="138">
        <v>0</v>
      </c>
    </row>
    <row r="35" ht="19.5" customHeight="1" spans="1:20">
      <c r="A35" s="137" t="s">
        <v>235</v>
      </c>
      <c r="B35" s="137"/>
      <c r="C35" s="137"/>
      <c r="D35" s="137" t="s">
        <v>236</v>
      </c>
      <c r="E35" s="138">
        <v>0</v>
      </c>
      <c r="F35" s="138">
        <v>0</v>
      </c>
      <c r="G35" s="138">
        <v>0</v>
      </c>
      <c r="H35" s="138">
        <v>833195.32</v>
      </c>
      <c r="I35" s="138">
        <v>833195.32</v>
      </c>
      <c r="J35" s="138"/>
      <c r="K35" s="138">
        <v>833195.32</v>
      </c>
      <c r="L35" s="138">
        <v>833195.32</v>
      </c>
      <c r="M35" s="138">
        <v>833195.32</v>
      </c>
      <c r="N35" s="138">
        <v>0</v>
      </c>
      <c r="O35" s="138"/>
      <c r="P35" s="138">
        <v>0</v>
      </c>
      <c r="Q35" s="138">
        <v>0</v>
      </c>
      <c r="R35" s="138">
        <v>0</v>
      </c>
      <c r="S35" s="138">
        <v>0</v>
      </c>
      <c r="T35" s="138">
        <v>0</v>
      </c>
    </row>
    <row r="36" ht="19.5" customHeight="1" spans="1:20">
      <c r="A36" s="137" t="s">
        <v>237</v>
      </c>
      <c r="B36" s="137"/>
      <c r="C36" s="137"/>
      <c r="D36" s="137" t="s">
        <v>238</v>
      </c>
      <c r="E36" s="138">
        <v>0</v>
      </c>
      <c r="F36" s="138">
        <v>0</v>
      </c>
      <c r="G36" s="138">
        <v>0</v>
      </c>
      <c r="H36" s="138">
        <v>833195.32</v>
      </c>
      <c r="I36" s="138">
        <v>833195.32</v>
      </c>
      <c r="J36" s="138"/>
      <c r="K36" s="138">
        <v>833195.32</v>
      </c>
      <c r="L36" s="138">
        <v>833195.32</v>
      </c>
      <c r="M36" s="138">
        <v>833195.32</v>
      </c>
      <c r="N36" s="138">
        <v>0</v>
      </c>
      <c r="O36" s="138"/>
      <c r="P36" s="138">
        <v>0</v>
      </c>
      <c r="Q36" s="138">
        <v>0</v>
      </c>
      <c r="R36" s="138">
        <v>0</v>
      </c>
      <c r="S36" s="138">
        <v>0</v>
      </c>
      <c r="T36" s="138">
        <v>0</v>
      </c>
    </row>
    <row r="37" ht="19.5" customHeight="1" spans="1:20">
      <c r="A37" s="137" t="s">
        <v>239</v>
      </c>
      <c r="B37" s="137"/>
      <c r="C37" s="137"/>
      <c r="D37" s="137" t="s">
        <v>240</v>
      </c>
      <c r="E37" s="138">
        <v>0</v>
      </c>
      <c r="F37" s="138">
        <v>0</v>
      </c>
      <c r="G37" s="138">
        <v>0</v>
      </c>
      <c r="H37" s="138">
        <v>483631.78</v>
      </c>
      <c r="I37" s="138">
        <v>483631.78</v>
      </c>
      <c r="J37" s="138"/>
      <c r="K37" s="138">
        <v>483631.78</v>
      </c>
      <c r="L37" s="138">
        <v>483631.78</v>
      </c>
      <c r="M37" s="138">
        <v>483631.78</v>
      </c>
      <c r="N37" s="138">
        <v>0</v>
      </c>
      <c r="O37" s="138"/>
      <c r="P37" s="138">
        <v>0</v>
      </c>
      <c r="Q37" s="138">
        <v>0</v>
      </c>
      <c r="R37" s="138">
        <v>0</v>
      </c>
      <c r="S37" s="138">
        <v>0</v>
      </c>
      <c r="T37" s="138">
        <v>0</v>
      </c>
    </row>
    <row r="38" ht="19.5" customHeight="1" spans="1:20">
      <c r="A38" s="137" t="s">
        <v>241</v>
      </c>
      <c r="B38" s="137"/>
      <c r="C38" s="137"/>
      <c r="D38" s="137" t="s">
        <v>242</v>
      </c>
      <c r="E38" s="138">
        <v>0</v>
      </c>
      <c r="F38" s="138">
        <v>0</v>
      </c>
      <c r="G38" s="138">
        <v>0</v>
      </c>
      <c r="H38" s="138">
        <v>13300</v>
      </c>
      <c r="I38" s="138">
        <v>13300</v>
      </c>
      <c r="J38" s="138"/>
      <c r="K38" s="138">
        <v>13300</v>
      </c>
      <c r="L38" s="138">
        <v>13300</v>
      </c>
      <c r="M38" s="138">
        <v>13300</v>
      </c>
      <c r="N38" s="138">
        <v>0</v>
      </c>
      <c r="O38" s="138"/>
      <c r="P38" s="138">
        <v>0</v>
      </c>
      <c r="Q38" s="138">
        <v>0</v>
      </c>
      <c r="R38" s="138">
        <v>0</v>
      </c>
      <c r="S38" s="138">
        <v>0</v>
      </c>
      <c r="T38" s="138">
        <v>0</v>
      </c>
    </row>
    <row r="39" ht="19.5" customHeight="1" spans="1:20">
      <c r="A39" s="137" t="s">
        <v>243</v>
      </c>
      <c r="B39" s="137"/>
      <c r="C39" s="137"/>
      <c r="D39" s="137" t="s">
        <v>244</v>
      </c>
      <c r="E39" s="138">
        <v>0</v>
      </c>
      <c r="F39" s="138">
        <v>0</v>
      </c>
      <c r="G39" s="138">
        <v>0</v>
      </c>
      <c r="H39" s="138">
        <v>313867.72</v>
      </c>
      <c r="I39" s="138">
        <v>313867.72</v>
      </c>
      <c r="J39" s="138"/>
      <c r="K39" s="138">
        <v>313867.72</v>
      </c>
      <c r="L39" s="138">
        <v>313867.72</v>
      </c>
      <c r="M39" s="138">
        <v>313867.72</v>
      </c>
      <c r="N39" s="138">
        <v>0</v>
      </c>
      <c r="O39" s="138"/>
      <c r="P39" s="138">
        <v>0</v>
      </c>
      <c r="Q39" s="138">
        <v>0</v>
      </c>
      <c r="R39" s="138">
        <v>0</v>
      </c>
      <c r="S39" s="138">
        <v>0</v>
      </c>
      <c r="T39" s="138">
        <v>0</v>
      </c>
    </row>
    <row r="40" ht="19.5" customHeight="1" spans="1:20">
      <c r="A40" s="137" t="s">
        <v>245</v>
      </c>
      <c r="B40" s="137"/>
      <c r="C40" s="137"/>
      <c r="D40" s="137" t="s">
        <v>246</v>
      </c>
      <c r="E40" s="138">
        <v>0</v>
      </c>
      <c r="F40" s="138">
        <v>0</v>
      </c>
      <c r="G40" s="138">
        <v>0</v>
      </c>
      <c r="H40" s="138">
        <v>22395.82</v>
      </c>
      <c r="I40" s="138">
        <v>22395.82</v>
      </c>
      <c r="J40" s="138"/>
      <c r="K40" s="138">
        <v>22395.82</v>
      </c>
      <c r="L40" s="138">
        <v>22395.82</v>
      </c>
      <c r="M40" s="138">
        <v>22395.82</v>
      </c>
      <c r="N40" s="138">
        <v>0</v>
      </c>
      <c r="O40" s="138"/>
      <c r="P40" s="138">
        <v>0</v>
      </c>
      <c r="Q40" s="138">
        <v>0</v>
      </c>
      <c r="R40" s="138">
        <v>0</v>
      </c>
      <c r="S40" s="138">
        <v>0</v>
      </c>
      <c r="T40" s="138">
        <v>0</v>
      </c>
    </row>
    <row r="41" ht="19.5" customHeight="1" spans="1:20">
      <c r="A41" s="137" t="s">
        <v>247</v>
      </c>
      <c r="B41" s="137"/>
      <c r="C41" s="137"/>
      <c r="D41" s="137" t="s">
        <v>248</v>
      </c>
      <c r="E41" s="138">
        <v>0</v>
      </c>
      <c r="F41" s="138">
        <v>0</v>
      </c>
      <c r="G41" s="138">
        <v>0</v>
      </c>
      <c r="H41" s="138">
        <v>99354.86</v>
      </c>
      <c r="I41" s="138"/>
      <c r="J41" s="138">
        <v>99354.86</v>
      </c>
      <c r="K41" s="138">
        <v>99354.86</v>
      </c>
      <c r="L41" s="138"/>
      <c r="M41" s="138"/>
      <c r="N41" s="138"/>
      <c r="O41" s="138">
        <v>99354.86</v>
      </c>
      <c r="P41" s="138">
        <v>0</v>
      </c>
      <c r="Q41" s="138">
        <v>0</v>
      </c>
      <c r="R41" s="138">
        <v>0</v>
      </c>
      <c r="S41" s="138">
        <v>0</v>
      </c>
      <c r="T41" s="138">
        <v>0</v>
      </c>
    </row>
    <row r="42" ht="19.5" customHeight="1" spans="1:20">
      <c r="A42" s="137" t="s">
        <v>249</v>
      </c>
      <c r="B42" s="137"/>
      <c r="C42" s="137"/>
      <c r="D42" s="137" t="s">
        <v>250</v>
      </c>
      <c r="E42" s="138">
        <v>0</v>
      </c>
      <c r="F42" s="138">
        <v>0</v>
      </c>
      <c r="G42" s="138">
        <v>0</v>
      </c>
      <c r="H42" s="138">
        <v>99354.86</v>
      </c>
      <c r="I42" s="138"/>
      <c r="J42" s="138">
        <v>99354.86</v>
      </c>
      <c r="K42" s="138">
        <v>99354.86</v>
      </c>
      <c r="L42" s="138"/>
      <c r="M42" s="138"/>
      <c r="N42" s="138"/>
      <c r="O42" s="138">
        <v>99354.86</v>
      </c>
      <c r="P42" s="138">
        <v>0</v>
      </c>
      <c r="Q42" s="138">
        <v>0</v>
      </c>
      <c r="R42" s="138">
        <v>0</v>
      </c>
      <c r="S42" s="138">
        <v>0</v>
      </c>
      <c r="T42" s="138">
        <v>0</v>
      </c>
    </row>
    <row r="43" ht="19.5" customHeight="1" spans="1:20">
      <c r="A43" s="137" t="s">
        <v>251</v>
      </c>
      <c r="B43" s="137"/>
      <c r="C43" s="137"/>
      <c r="D43" s="137" t="s">
        <v>252</v>
      </c>
      <c r="E43" s="138">
        <v>0</v>
      </c>
      <c r="F43" s="138">
        <v>0</v>
      </c>
      <c r="G43" s="138">
        <v>0</v>
      </c>
      <c r="H43" s="138">
        <v>89354.86</v>
      </c>
      <c r="I43" s="138"/>
      <c r="J43" s="138">
        <v>89354.86</v>
      </c>
      <c r="K43" s="138">
        <v>89354.86</v>
      </c>
      <c r="L43" s="138"/>
      <c r="M43" s="138"/>
      <c r="N43" s="138"/>
      <c r="O43" s="138">
        <v>89354.86</v>
      </c>
      <c r="P43" s="138">
        <v>0</v>
      </c>
      <c r="Q43" s="138">
        <v>0</v>
      </c>
      <c r="R43" s="138">
        <v>0</v>
      </c>
      <c r="S43" s="138">
        <v>0</v>
      </c>
      <c r="T43" s="138">
        <v>0</v>
      </c>
    </row>
    <row r="44" ht="19.5" customHeight="1" spans="1:20">
      <c r="A44" s="137" t="s">
        <v>253</v>
      </c>
      <c r="B44" s="137"/>
      <c r="C44" s="137"/>
      <c r="D44" s="137" t="s">
        <v>254</v>
      </c>
      <c r="E44" s="138">
        <v>0</v>
      </c>
      <c r="F44" s="138">
        <v>0</v>
      </c>
      <c r="G44" s="138">
        <v>0</v>
      </c>
      <c r="H44" s="138">
        <v>10000</v>
      </c>
      <c r="I44" s="138"/>
      <c r="J44" s="138">
        <v>10000</v>
      </c>
      <c r="K44" s="138">
        <v>10000</v>
      </c>
      <c r="L44" s="138"/>
      <c r="M44" s="138"/>
      <c r="N44" s="138"/>
      <c r="O44" s="138">
        <v>10000</v>
      </c>
      <c r="P44" s="138">
        <v>0</v>
      </c>
      <c r="Q44" s="138">
        <v>0</v>
      </c>
      <c r="R44" s="138">
        <v>0</v>
      </c>
      <c r="S44" s="138">
        <v>0</v>
      </c>
      <c r="T44" s="138">
        <v>0</v>
      </c>
    </row>
    <row r="45" ht="19.5" customHeight="1" spans="1:20">
      <c r="A45" s="137" t="s">
        <v>255</v>
      </c>
      <c r="B45" s="137"/>
      <c r="C45" s="137"/>
      <c r="D45" s="137" t="s">
        <v>256</v>
      </c>
      <c r="E45" s="138">
        <v>0</v>
      </c>
      <c r="F45" s="138">
        <v>0</v>
      </c>
      <c r="G45" s="138">
        <v>0</v>
      </c>
      <c r="H45" s="138">
        <v>785121</v>
      </c>
      <c r="I45" s="138">
        <v>785121</v>
      </c>
      <c r="J45" s="138"/>
      <c r="K45" s="138">
        <v>785121</v>
      </c>
      <c r="L45" s="138">
        <v>785121</v>
      </c>
      <c r="M45" s="138">
        <v>785121</v>
      </c>
      <c r="N45" s="138">
        <v>0</v>
      </c>
      <c r="O45" s="138"/>
      <c r="P45" s="138">
        <v>0</v>
      </c>
      <c r="Q45" s="138">
        <v>0</v>
      </c>
      <c r="R45" s="138">
        <v>0</v>
      </c>
      <c r="S45" s="138">
        <v>0</v>
      </c>
      <c r="T45" s="138">
        <v>0</v>
      </c>
    </row>
    <row r="46" ht="19.5" customHeight="1" spans="1:20">
      <c r="A46" s="137" t="s">
        <v>257</v>
      </c>
      <c r="B46" s="137"/>
      <c r="C46" s="137"/>
      <c r="D46" s="137" t="s">
        <v>258</v>
      </c>
      <c r="E46" s="138">
        <v>0</v>
      </c>
      <c r="F46" s="138">
        <v>0</v>
      </c>
      <c r="G46" s="138">
        <v>0</v>
      </c>
      <c r="H46" s="138">
        <v>785121</v>
      </c>
      <c r="I46" s="138">
        <v>785121</v>
      </c>
      <c r="J46" s="138"/>
      <c r="K46" s="138">
        <v>785121</v>
      </c>
      <c r="L46" s="138">
        <v>785121</v>
      </c>
      <c r="M46" s="138">
        <v>785121</v>
      </c>
      <c r="N46" s="138">
        <v>0</v>
      </c>
      <c r="O46" s="138"/>
      <c r="P46" s="138">
        <v>0</v>
      </c>
      <c r="Q46" s="138">
        <v>0</v>
      </c>
      <c r="R46" s="138">
        <v>0</v>
      </c>
      <c r="S46" s="138">
        <v>0</v>
      </c>
      <c r="T46" s="138">
        <v>0</v>
      </c>
    </row>
    <row r="47" ht="19.5" customHeight="1" spans="1:20">
      <c r="A47" s="137" t="s">
        <v>259</v>
      </c>
      <c r="B47" s="137"/>
      <c r="C47" s="137"/>
      <c r="D47" s="137" t="s">
        <v>260</v>
      </c>
      <c r="E47" s="138">
        <v>0</v>
      </c>
      <c r="F47" s="138">
        <v>0</v>
      </c>
      <c r="G47" s="138">
        <v>0</v>
      </c>
      <c r="H47" s="138">
        <v>785121</v>
      </c>
      <c r="I47" s="138">
        <v>785121</v>
      </c>
      <c r="J47" s="138"/>
      <c r="K47" s="138">
        <v>785121</v>
      </c>
      <c r="L47" s="138">
        <v>785121</v>
      </c>
      <c r="M47" s="138">
        <v>785121</v>
      </c>
      <c r="N47" s="138">
        <v>0</v>
      </c>
      <c r="O47" s="138"/>
      <c r="P47" s="138">
        <v>0</v>
      </c>
      <c r="Q47" s="138">
        <v>0</v>
      </c>
      <c r="R47" s="138">
        <v>0</v>
      </c>
      <c r="S47" s="138">
        <v>0</v>
      </c>
      <c r="T47" s="138">
        <v>0</v>
      </c>
    </row>
    <row r="48" ht="19.5" customHeight="1" spans="1:20">
      <c r="A48" s="137" t="s">
        <v>302</v>
      </c>
      <c r="B48" s="137"/>
      <c r="C48" s="137"/>
      <c r="D48" s="137"/>
      <c r="E48" s="137"/>
      <c r="F48" s="137"/>
      <c r="G48" s="137"/>
      <c r="H48" s="137"/>
      <c r="I48" s="137"/>
      <c r="J48" s="137"/>
      <c r="K48" s="137"/>
      <c r="L48" s="137"/>
      <c r="M48" s="137"/>
      <c r="N48" s="137"/>
      <c r="O48" s="137"/>
      <c r="P48" s="137"/>
      <c r="Q48" s="137"/>
      <c r="R48" s="137"/>
      <c r="S48" s="137"/>
      <c r="T48" s="137"/>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XFD1048576"/>
    </sheetView>
  </sheetViews>
  <sheetFormatPr defaultColWidth="9" defaultRowHeight="13.5"/>
  <cols>
    <col min="1" max="1" width="6.125" style="133" customWidth="1"/>
    <col min="2" max="2" width="32.875" style="133" customWidth="1"/>
    <col min="3" max="3" width="20.125" style="133" customWidth="1"/>
    <col min="4" max="4" width="6.125" style="133" customWidth="1"/>
    <col min="5" max="5" width="22.75" style="133" customWidth="1"/>
    <col min="6" max="6" width="19.375" style="133" customWidth="1"/>
    <col min="7" max="7" width="6.125" style="133" customWidth="1"/>
    <col min="8" max="8" width="36.875" style="133" customWidth="1"/>
    <col min="9" max="9" width="17.125" style="133" customWidth="1"/>
    <col min="10" max="16384" width="9" style="133"/>
  </cols>
  <sheetData>
    <row r="1" ht="27" spans="5:5">
      <c r="E1" s="145" t="s">
        <v>303</v>
      </c>
    </row>
    <row r="2" spans="9:9">
      <c r="I2" s="147" t="s">
        <v>304</v>
      </c>
    </row>
    <row r="3" spans="1:9">
      <c r="A3" s="147" t="s">
        <v>61</v>
      </c>
      <c r="I3" s="147" t="s">
        <v>62</v>
      </c>
    </row>
    <row r="4" ht="19.5" customHeight="1" spans="1:9">
      <c r="A4" s="142" t="s">
        <v>299</v>
      </c>
      <c r="B4" s="142"/>
      <c r="C4" s="142"/>
      <c r="D4" s="142" t="s">
        <v>298</v>
      </c>
      <c r="E4" s="142"/>
      <c r="F4" s="142"/>
      <c r="G4" s="142"/>
      <c r="H4" s="142"/>
      <c r="I4" s="142"/>
    </row>
    <row r="5" ht="19.5" customHeight="1" spans="1:9">
      <c r="A5" s="142" t="s">
        <v>305</v>
      </c>
      <c r="B5" s="142" t="s">
        <v>182</v>
      </c>
      <c r="C5" s="142" t="s">
        <v>67</v>
      </c>
      <c r="D5" s="142" t="s">
        <v>305</v>
      </c>
      <c r="E5" s="142" t="s">
        <v>182</v>
      </c>
      <c r="F5" s="142" t="s">
        <v>67</v>
      </c>
      <c r="G5" s="142" t="s">
        <v>305</v>
      </c>
      <c r="H5" s="142" t="s">
        <v>182</v>
      </c>
      <c r="I5" s="142" t="s">
        <v>67</v>
      </c>
    </row>
    <row r="6" ht="19.5" customHeight="1" spans="1:9">
      <c r="A6" s="142"/>
      <c r="B6" s="142"/>
      <c r="C6" s="142"/>
      <c r="D6" s="142"/>
      <c r="E6" s="142"/>
      <c r="F6" s="142"/>
      <c r="G6" s="142"/>
      <c r="H6" s="142"/>
      <c r="I6" s="142"/>
    </row>
    <row r="7" ht="19.5" customHeight="1" spans="1:9">
      <c r="A7" s="137" t="s">
        <v>33</v>
      </c>
      <c r="B7" s="137" t="s">
        <v>306</v>
      </c>
      <c r="C7" s="138">
        <v>9927455.08</v>
      </c>
      <c r="D7" s="137" t="s">
        <v>307</v>
      </c>
      <c r="E7" s="137" t="s">
        <v>308</v>
      </c>
      <c r="F7" s="138">
        <v>790577.23</v>
      </c>
      <c r="G7" s="137" t="s">
        <v>309</v>
      </c>
      <c r="H7" s="137" t="s">
        <v>310</v>
      </c>
      <c r="I7" s="138">
        <v>0</v>
      </c>
    </row>
    <row r="8" ht="19.5" customHeight="1" spans="1:9">
      <c r="A8" s="137" t="s">
        <v>311</v>
      </c>
      <c r="B8" s="137" t="s">
        <v>312</v>
      </c>
      <c r="C8" s="138">
        <v>3015001</v>
      </c>
      <c r="D8" s="137" t="s">
        <v>313</v>
      </c>
      <c r="E8" s="137" t="s">
        <v>314</v>
      </c>
      <c r="F8" s="138">
        <v>63914.64</v>
      </c>
      <c r="G8" s="137" t="s">
        <v>315</v>
      </c>
      <c r="H8" s="137" t="s">
        <v>316</v>
      </c>
      <c r="I8" s="138">
        <v>0</v>
      </c>
    </row>
    <row r="9" ht="19.5" customHeight="1" spans="1:9">
      <c r="A9" s="137" t="s">
        <v>317</v>
      </c>
      <c r="B9" s="137" t="s">
        <v>318</v>
      </c>
      <c r="C9" s="138">
        <v>2746514.5</v>
      </c>
      <c r="D9" s="137" t="s">
        <v>319</v>
      </c>
      <c r="E9" s="137" t="s">
        <v>320</v>
      </c>
      <c r="F9" s="138">
        <v>0</v>
      </c>
      <c r="G9" s="137" t="s">
        <v>321</v>
      </c>
      <c r="H9" s="137" t="s">
        <v>322</v>
      </c>
      <c r="I9" s="138">
        <v>0</v>
      </c>
    </row>
    <row r="10" ht="19.5" customHeight="1" spans="1:9">
      <c r="A10" s="137" t="s">
        <v>323</v>
      </c>
      <c r="B10" s="137" t="s">
        <v>324</v>
      </c>
      <c r="C10" s="138">
        <v>947637</v>
      </c>
      <c r="D10" s="137" t="s">
        <v>325</v>
      </c>
      <c r="E10" s="137" t="s">
        <v>326</v>
      </c>
      <c r="F10" s="138">
        <v>0</v>
      </c>
      <c r="G10" s="137" t="s">
        <v>327</v>
      </c>
      <c r="H10" s="137" t="s">
        <v>328</v>
      </c>
      <c r="I10" s="138">
        <v>0</v>
      </c>
    </row>
    <row r="11" ht="19.5" customHeight="1" spans="1:9">
      <c r="A11" s="137" t="s">
        <v>329</v>
      </c>
      <c r="B11" s="137" t="s">
        <v>330</v>
      </c>
      <c r="C11" s="138">
        <v>0</v>
      </c>
      <c r="D11" s="137" t="s">
        <v>331</v>
      </c>
      <c r="E11" s="137" t="s">
        <v>332</v>
      </c>
      <c r="F11" s="138">
        <v>0</v>
      </c>
      <c r="G11" s="137" t="s">
        <v>333</v>
      </c>
      <c r="H11" s="137" t="s">
        <v>334</v>
      </c>
      <c r="I11" s="138">
        <v>0</v>
      </c>
    </row>
    <row r="12" ht="19.5" customHeight="1" spans="1:9">
      <c r="A12" s="137" t="s">
        <v>335</v>
      </c>
      <c r="B12" s="137" t="s">
        <v>336</v>
      </c>
      <c r="C12" s="138">
        <v>776544.5</v>
      </c>
      <c r="D12" s="137" t="s">
        <v>337</v>
      </c>
      <c r="E12" s="137" t="s">
        <v>338</v>
      </c>
      <c r="F12" s="138">
        <v>4051.2</v>
      </c>
      <c r="G12" s="137" t="s">
        <v>339</v>
      </c>
      <c r="H12" s="137" t="s">
        <v>340</v>
      </c>
      <c r="I12" s="138">
        <v>0</v>
      </c>
    </row>
    <row r="13" ht="19.5" customHeight="1" spans="1:9">
      <c r="A13" s="137" t="s">
        <v>341</v>
      </c>
      <c r="B13" s="137" t="s">
        <v>342</v>
      </c>
      <c r="C13" s="138">
        <v>802675.02</v>
      </c>
      <c r="D13" s="137" t="s">
        <v>343</v>
      </c>
      <c r="E13" s="137" t="s">
        <v>344</v>
      </c>
      <c r="F13" s="138">
        <v>7596.63</v>
      </c>
      <c r="G13" s="137" t="s">
        <v>345</v>
      </c>
      <c r="H13" s="137" t="s">
        <v>346</v>
      </c>
      <c r="I13" s="138">
        <v>0</v>
      </c>
    </row>
    <row r="14" ht="19.5" customHeight="1" spans="1:9">
      <c r="A14" s="137" t="s">
        <v>347</v>
      </c>
      <c r="B14" s="137" t="s">
        <v>348</v>
      </c>
      <c r="C14" s="138">
        <v>14807.34</v>
      </c>
      <c r="D14" s="137" t="s">
        <v>349</v>
      </c>
      <c r="E14" s="137" t="s">
        <v>350</v>
      </c>
      <c r="F14" s="138">
        <v>4341.8</v>
      </c>
      <c r="G14" s="137" t="s">
        <v>351</v>
      </c>
      <c r="H14" s="137" t="s">
        <v>352</v>
      </c>
      <c r="I14" s="138">
        <v>0</v>
      </c>
    </row>
    <row r="15" ht="19.5" customHeight="1" spans="1:9">
      <c r="A15" s="137" t="s">
        <v>353</v>
      </c>
      <c r="B15" s="137" t="s">
        <v>354</v>
      </c>
      <c r="C15" s="138">
        <v>496931.78</v>
      </c>
      <c r="D15" s="137" t="s">
        <v>355</v>
      </c>
      <c r="E15" s="137" t="s">
        <v>356</v>
      </c>
      <c r="F15" s="138">
        <v>0</v>
      </c>
      <c r="G15" s="137" t="s">
        <v>357</v>
      </c>
      <c r="H15" s="137" t="s">
        <v>358</v>
      </c>
      <c r="I15" s="138">
        <v>0</v>
      </c>
    </row>
    <row r="16" ht="19.5" customHeight="1" spans="1:9">
      <c r="A16" s="137" t="s">
        <v>359</v>
      </c>
      <c r="B16" s="137" t="s">
        <v>360</v>
      </c>
      <c r="C16" s="138">
        <v>313867.72</v>
      </c>
      <c r="D16" s="137" t="s">
        <v>361</v>
      </c>
      <c r="E16" s="137" t="s">
        <v>362</v>
      </c>
      <c r="F16" s="138">
        <v>0</v>
      </c>
      <c r="G16" s="137" t="s">
        <v>363</v>
      </c>
      <c r="H16" s="137" t="s">
        <v>364</v>
      </c>
      <c r="I16" s="138">
        <v>0</v>
      </c>
    </row>
    <row r="17" ht="19.5" customHeight="1" spans="1:9">
      <c r="A17" s="137" t="s">
        <v>365</v>
      </c>
      <c r="B17" s="137" t="s">
        <v>366</v>
      </c>
      <c r="C17" s="138">
        <v>28355.22</v>
      </c>
      <c r="D17" s="137" t="s">
        <v>367</v>
      </c>
      <c r="E17" s="137" t="s">
        <v>368</v>
      </c>
      <c r="F17" s="138">
        <v>6323</v>
      </c>
      <c r="G17" s="137" t="s">
        <v>369</v>
      </c>
      <c r="H17" s="137" t="s">
        <v>370</v>
      </c>
      <c r="I17" s="138">
        <v>0</v>
      </c>
    </row>
    <row r="18" ht="19.5" customHeight="1" spans="1:9">
      <c r="A18" s="137" t="s">
        <v>371</v>
      </c>
      <c r="B18" s="137" t="s">
        <v>372</v>
      </c>
      <c r="C18" s="138">
        <v>785121</v>
      </c>
      <c r="D18" s="137" t="s">
        <v>373</v>
      </c>
      <c r="E18" s="137" t="s">
        <v>374</v>
      </c>
      <c r="F18" s="138">
        <v>0</v>
      </c>
      <c r="G18" s="137" t="s">
        <v>375</v>
      </c>
      <c r="H18" s="137" t="s">
        <v>376</v>
      </c>
      <c r="I18" s="138">
        <v>0</v>
      </c>
    </row>
    <row r="19" ht="19.5" customHeight="1" spans="1:9">
      <c r="A19" s="137" t="s">
        <v>377</v>
      </c>
      <c r="B19" s="137" t="s">
        <v>378</v>
      </c>
      <c r="C19" s="138">
        <v>0</v>
      </c>
      <c r="D19" s="137" t="s">
        <v>379</v>
      </c>
      <c r="E19" s="137" t="s">
        <v>380</v>
      </c>
      <c r="F19" s="138">
        <v>0</v>
      </c>
      <c r="G19" s="137" t="s">
        <v>381</v>
      </c>
      <c r="H19" s="137" t="s">
        <v>382</v>
      </c>
      <c r="I19" s="138">
        <v>0</v>
      </c>
    </row>
    <row r="20" ht="19.5" customHeight="1" spans="1:9">
      <c r="A20" s="137" t="s">
        <v>383</v>
      </c>
      <c r="B20" s="137" t="s">
        <v>384</v>
      </c>
      <c r="C20" s="138">
        <v>0</v>
      </c>
      <c r="D20" s="137" t="s">
        <v>385</v>
      </c>
      <c r="E20" s="137" t="s">
        <v>386</v>
      </c>
      <c r="F20" s="138">
        <v>0</v>
      </c>
      <c r="G20" s="137" t="s">
        <v>387</v>
      </c>
      <c r="H20" s="137" t="s">
        <v>388</v>
      </c>
      <c r="I20" s="138">
        <v>0</v>
      </c>
    </row>
    <row r="21" ht="19.5" customHeight="1" spans="1:9">
      <c r="A21" s="137" t="s">
        <v>389</v>
      </c>
      <c r="B21" s="137" t="s">
        <v>390</v>
      </c>
      <c r="C21" s="138">
        <v>37678</v>
      </c>
      <c r="D21" s="137" t="s">
        <v>391</v>
      </c>
      <c r="E21" s="137" t="s">
        <v>392</v>
      </c>
      <c r="F21" s="138">
        <v>1343.4</v>
      </c>
      <c r="G21" s="137" t="s">
        <v>393</v>
      </c>
      <c r="H21" s="137" t="s">
        <v>394</v>
      </c>
      <c r="I21" s="138">
        <v>0</v>
      </c>
    </row>
    <row r="22" ht="19.5" customHeight="1" spans="1:9">
      <c r="A22" s="137" t="s">
        <v>395</v>
      </c>
      <c r="B22" s="137" t="s">
        <v>396</v>
      </c>
      <c r="C22" s="138">
        <v>0</v>
      </c>
      <c r="D22" s="137" t="s">
        <v>397</v>
      </c>
      <c r="E22" s="137" t="s">
        <v>398</v>
      </c>
      <c r="F22" s="138">
        <v>1545</v>
      </c>
      <c r="G22" s="137" t="s">
        <v>399</v>
      </c>
      <c r="H22" s="137" t="s">
        <v>400</v>
      </c>
      <c r="I22" s="138">
        <v>0</v>
      </c>
    </row>
    <row r="23" ht="19.5" customHeight="1" spans="1:9">
      <c r="A23" s="137" t="s">
        <v>401</v>
      </c>
      <c r="B23" s="137" t="s">
        <v>402</v>
      </c>
      <c r="C23" s="138">
        <v>4450</v>
      </c>
      <c r="D23" s="137" t="s">
        <v>403</v>
      </c>
      <c r="E23" s="137" t="s">
        <v>404</v>
      </c>
      <c r="F23" s="138">
        <v>1577</v>
      </c>
      <c r="G23" s="137" t="s">
        <v>405</v>
      </c>
      <c r="H23" s="137" t="s">
        <v>406</v>
      </c>
      <c r="I23" s="138">
        <v>0</v>
      </c>
    </row>
    <row r="24" ht="19.5" customHeight="1" spans="1:9">
      <c r="A24" s="137" t="s">
        <v>407</v>
      </c>
      <c r="B24" s="137" t="s">
        <v>408</v>
      </c>
      <c r="C24" s="138">
        <v>0</v>
      </c>
      <c r="D24" s="137" t="s">
        <v>409</v>
      </c>
      <c r="E24" s="137" t="s">
        <v>410</v>
      </c>
      <c r="F24" s="138">
        <v>0</v>
      </c>
      <c r="G24" s="137" t="s">
        <v>411</v>
      </c>
      <c r="H24" s="137" t="s">
        <v>412</v>
      </c>
      <c r="I24" s="138">
        <v>0</v>
      </c>
    </row>
    <row r="25" ht="19.5" customHeight="1" spans="1:9">
      <c r="A25" s="137" t="s">
        <v>413</v>
      </c>
      <c r="B25" s="137" t="s">
        <v>414</v>
      </c>
      <c r="C25" s="138">
        <v>0</v>
      </c>
      <c r="D25" s="137" t="s">
        <v>415</v>
      </c>
      <c r="E25" s="137" t="s">
        <v>416</v>
      </c>
      <c r="F25" s="138">
        <v>0</v>
      </c>
      <c r="G25" s="137" t="s">
        <v>417</v>
      </c>
      <c r="H25" s="137" t="s">
        <v>418</v>
      </c>
      <c r="I25" s="138">
        <v>0</v>
      </c>
    </row>
    <row r="26" ht="19.5" customHeight="1" spans="1:9">
      <c r="A26" s="137" t="s">
        <v>419</v>
      </c>
      <c r="B26" s="137" t="s">
        <v>420</v>
      </c>
      <c r="C26" s="138">
        <v>33228</v>
      </c>
      <c r="D26" s="137" t="s">
        <v>421</v>
      </c>
      <c r="E26" s="137" t="s">
        <v>422</v>
      </c>
      <c r="F26" s="138">
        <v>0</v>
      </c>
      <c r="G26" s="137" t="s">
        <v>423</v>
      </c>
      <c r="H26" s="137" t="s">
        <v>424</v>
      </c>
      <c r="I26" s="138">
        <v>0</v>
      </c>
    </row>
    <row r="27" ht="19.5" customHeight="1" spans="1:9">
      <c r="A27" s="137" t="s">
        <v>425</v>
      </c>
      <c r="B27" s="137" t="s">
        <v>426</v>
      </c>
      <c r="C27" s="138">
        <v>0</v>
      </c>
      <c r="D27" s="137" t="s">
        <v>427</v>
      </c>
      <c r="E27" s="137" t="s">
        <v>428</v>
      </c>
      <c r="F27" s="138">
        <v>9022.4</v>
      </c>
      <c r="G27" s="137" t="s">
        <v>429</v>
      </c>
      <c r="H27" s="137" t="s">
        <v>430</v>
      </c>
      <c r="I27" s="138">
        <v>0</v>
      </c>
    </row>
    <row r="28" ht="19.5" customHeight="1" spans="1:9">
      <c r="A28" s="137" t="s">
        <v>431</v>
      </c>
      <c r="B28" s="137" t="s">
        <v>432</v>
      </c>
      <c r="C28" s="138">
        <v>0</v>
      </c>
      <c r="D28" s="137" t="s">
        <v>433</v>
      </c>
      <c r="E28" s="137" t="s">
        <v>434</v>
      </c>
      <c r="F28" s="138">
        <v>0</v>
      </c>
      <c r="G28" s="137" t="s">
        <v>435</v>
      </c>
      <c r="H28" s="137" t="s">
        <v>436</v>
      </c>
      <c r="I28" s="138">
        <v>0</v>
      </c>
    </row>
    <row r="29" ht="19.5" customHeight="1" spans="1:9">
      <c r="A29" s="137" t="s">
        <v>437</v>
      </c>
      <c r="B29" s="137" t="s">
        <v>438</v>
      </c>
      <c r="C29" s="138">
        <v>0</v>
      </c>
      <c r="D29" s="137" t="s">
        <v>439</v>
      </c>
      <c r="E29" s="137" t="s">
        <v>440</v>
      </c>
      <c r="F29" s="138">
        <v>118350.79</v>
      </c>
      <c r="G29" s="137" t="s">
        <v>441</v>
      </c>
      <c r="H29" s="137" t="s">
        <v>442</v>
      </c>
      <c r="I29" s="138">
        <v>0</v>
      </c>
    </row>
    <row r="30" ht="19.5" customHeight="1" spans="1:9">
      <c r="A30" s="137" t="s">
        <v>443</v>
      </c>
      <c r="B30" s="137" t="s">
        <v>444</v>
      </c>
      <c r="C30" s="138">
        <v>0</v>
      </c>
      <c r="D30" s="137" t="s">
        <v>445</v>
      </c>
      <c r="E30" s="137" t="s">
        <v>446</v>
      </c>
      <c r="F30" s="138">
        <v>0</v>
      </c>
      <c r="G30" s="137" t="s">
        <v>447</v>
      </c>
      <c r="H30" s="137" t="s">
        <v>448</v>
      </c>
      <c r="I30" s="138">
        <v>0</v>
      </c>
    </row>
    <row r="31" ht="19.5" customHeight="1" spans="1:9">
      <c r="A31" s="137" t="s">
        <v>449</v>
      </c>
      <c r="B31" s="137" t="s">
        <v>450</v>
      </c>
      <c r="C31" s="138">
        <v>0</v>
      </c>
      <c r="D31" s="137" t="s">
        <v>451</v>
      </c>
      <c r="E31" s="137" t="s">
        <v>452</v>
      </c>
      <c r="F31" s="138">
        <v>131861.37</v>
      </c>
      <c r="G31" s="137" t="s">
        <v>453</v>
      </c>
      <c r="H31" s="137" t="s">
        <v>454</v>
      </c>
      <c r="I31" s="138">
        <v>0</v>
      </c>
    </row>
    <row r="32" ht="19.5" customHeight="1" spans="1:9">
      <c r="A32" s="137" t="s">
        <v>455</v>
      </c>
      <c r="B32" s="137" t="s">
        <v>456</v>
      </c>
      <c r="C32" s="138">
        <v>0</v>
      </c>
      <c r="D32" s="137" t="s">
        <v>457</v>
      </c>
      <c r="E32" s="137" t="s">
        <v>458</v>
      </c>
      <c r="F32" s="138">
        <v>440650</v>
      </c>
      <c r="G32" s="137" t="s">
        <v>459</v>
      </c>
      <c r="H32" s="137" t="s">
        <v>460</v>
      </c>
      <c r="I32" s="138">
        <v>0</v>
      </c>
    </row>
    <row r="33" ht="19.5" customHeight="1" spans="1:9">
      <c r="A33" s="137" t="s">
        <v>461</v>
      </c>
      <c r="B33" s="137" t="s">
        <v>462</v>
      </c>
      <c r="C33" s="138">
        <v>0</v>
      </c>
      <c r="D33" s="137" t="s">
        <v>463</v>
      </c>
      <c r="E33" s="137" t="s">
        <v>464</v>
      </c>
      <c r="F33" s="138">
        <v>0</v>
      </c>
      <c r="G33" s="137" t="s">
        <v>465</v>
      </c>
      <c r="H33" s="137" t="s">
        <v>466</v>
      </c>
      <c r="I33" s="138">
        <v>0</v>
      </c>
    </row>
    <row r="34" ht="19.5" customHeight="1" spans="1:9">
      <c r="A34" s="137"/>
      <c r="B34" s="137"/>
      <c r="C34" s="148"/>
      <c r="D34" s="137" t="s">
        <v>467</v>
      </c>
      <c r="E34" s="137" t="s">
        <v>468</v>
      </c>
      <c r="F34" s="138">
        <v>0</v>
      </c>
      <c r="G34" s="137" t="s">
        <v>469</v>
      </c>
      <c r="H34" s="137" t="s">
        <v>470</v>
      </c>
      <c r="I34" s="138">
        <v>0</v>
      </c>
    </row>
    <row r="35" ht="19.5" customHeight="1" spans="1:9">
      <c r="A35" s="137"/>
      <c r="B35" s="137"/>
      <c r="C35" s="148"/>
      <c r="D35" s="137" t="s">
        <v>471</v>
      </c>
      <c r="E35" s="137" t="s">
        <v>472</v>
      </c>
      <c r="F35" s="138">
        <v>0</v>
      </c>
      <c r="G35" s="137" t="s">
        <v>473</v>
      </c>
      <c r="H35" s="137" t="s">
        <v>474</v>
      </c>
      <c r="I35" s="138">
        <v>0</v>
      </c>
    </row>
    <row r="36" ht="19.5" customHeight="1" spans="1:9">
      <c r="A36" s="137"/>
      <c r="B36" s="137"/>
      <c r="C36" s="148"/>
      <c r="D36" s="137" t="s">
        <v>475</v>
      </c>
      <c r="E36" s="137" t="s">
        <v>476</v>
      </c>
      <c r="F36" s="138">
        <v>0</v>
      </c>
      <c r="G36" s="137"/>
      <c r="H36" s="137"/>
      <c r="I36" s="148"/>
    </row>
    <row r="37" ht="19.5" customHeight="1" spans="1:9">
      <c r="A37" s="137"/>
      <c r="B37" s="137"/>
      <c r="C37" s="148"/>
      <c r="D37" s="137" t="s">
        <v>477</v>
      </c>
      <c r="E37" s="137" t="s">
        <v>478</v>
      </c>
      <c r="F37" s="138">
        <v>0</v>
      </c>
      <c r="G37" s="137"/>
      <c r="H37" s="137"/>
      <c r="I37" s="148"/>
    </row>
    <row r="38" ht="19.5" customHeight="1" spans="1:9">
      <c r="A38" s="137"/>
      <c r="B38" s="137"/>
      <c r="C38" s="148"/>
      <c r="D38" s="137" t="s">
        <v>479</v>
      </c>
      <c r="E38" s="137" t="s">
        <v>480</v>
      </c>
      <c r="F38" s="138">
        <v>0</v>
      </c>
      <c r="G38" s="137"/>
      <c r="H38" s="137"/>
      <c r="I38" s="148"/>
    </row>
    <row r="39" ht="19.5" customHeight="1" spans="1:9">
      <c r="A39" s="137"/>
      <c r="B39" s="137"/>
      <c r="C39" s="148"/>
      <c r="D39" s="137" t="s">
        <v>481</v>
      </c>
      <c r="E39" s="137" t="s">
        <v>482</v>
      </c>
      <c r="F39" s="138">
        <v>0</v>
      </c>
      <c r="G39" s="137"/>
      <c r="H39" s="137"/>
      <c r="I39" s="148"/>
    </row>
    <row r="40" ht="19.5" customHeight="1" spans="1:9">
      <c r="A40" s="136" t="s">
        <v>483</v>
      </c>
      <c r="B40" s="136"/>
      <c r="C40" s="138">
        <v>9965133.08</v>
      </c>
      <c r="D40" s="136" t="s">
        <v>484</v>
      </c>
      <c r="E40" s="136"/>
      <c r="F40" s="136"/>
      <c r="G40" s="136"/>
      <c r="H40" s="136"/>
      <c r="I40" s="138">
        <v>790577.23</v>
      </c>
    </row>
    <row r="41" ht="19.5" customHeight="1" spans="1:9">
      <c r="A41" s="137" t="s">
        <v>485</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XFD1048576"/>
    </sheetView>
  </sheetViews>
  <sheetFormatPr defaultColWidth="9" defaultRowHeight="13.5"/>
  <cols>
    <col min="1" max="1" width="8.375" style="133" customWidth="1"/>
    <col min="2" max="2" width="30" style="133" customWidth="1"/>
    <col min="3" max="3" width="15" style="133" customWidth="1"/>
    <col min="4" max="4" width="8.375" style="133" customWidth="1"/>
    <col min="5" max="5" width="20.625" style="133" customWidth="1"/>
    <col min="6" max="6" width="15" style="133" customWidth="1"/>
    <col min="7" max="7" width="8.375" style="133" customWidth="1"/>
    <col min="8" max="8" width="24.125" style="133" customWidth="1"/>
    <col min="9" max="9" width="15" style="133" customWidth="1"/>
    <col min="10" max="10" width="8.375" style="133" customWidth="1"/>
    <col min="11" max="11" width="36.875" style="133" customWidth="1"/>
    <col min="12" max="12" width="15" style="133" customWidth="1"/>
    <col min="13" max="16384" width="9" style="133"/>
  </cols>
  <sheetData>
    <row r="1" ht="27" spans="7:7">
      <c r="G1" s="146" t="s">
        <v>486</v>
      </c>
    </row>
    <row r="2" spans="12:12">
      <c r="L2" s="147" t="s">
        <v>487</v>
      </c>
    </row>
    <row r="3" spans="1:12">
      <c r="A3" s="147" t="s">
        <v>61</v>
      </c>
      <c r="L3" s="147" t="s">
        <v>62</v>
      </c>
    </row>
    <row r="4" ht="15" customHeight="1" spans="1:12">
      <c r="A4" s="136" t="s">
        <v>488</v>
      </c>
      <c r="B4" s="136"/>
      <c r="C4" s="136"/>
      <c r="D4" s="136"/>
      <c r="E4" s="136"/>
      <c r="F4" s="136"/>
      <c r="G4" s="136"/>
      <c r="H4" s="136"/>
      <c r="I4" s="136"/>
      <c r="J4" s="136"/>
      <c r="K4" s="136"/>
      <c r="L4" s="136"/>
    </row>
    <row r="5" ht="15" customHeight="1" spans="1:12">
      <c r="A5" s="136" t="s">
        <v>305</v>
      </c>
      <c r="B5" s="136" t="s">
        <v>182</v>
      </c>
      <c r="C5" s="136" t="s">
        <v>67</v>
      </c>
      <c r="D5" s="136" t="s">
        <v>305</v>
      </c>
      <c r="E5" s="136" t="s">
        <v>182</v>
      </c>
      <c r="F5" s="136" t="s">
        <v>67</v>
      </c>
      <c r="G5" s="136" t="s">
        <v>305</v>
      </c>
      <c r="H5" s="136" t="s">
        <v>182</v>
      </c>
      <c r="I5" s="136" t="s">
        <v>67</v>
      </c>
      <c r="J5" s="136" t="s">
        <v>305</v>
      </c>
      <c r="K5" s="136" t="s">
        <v>182</v>
      </c>
      <c r="L5" s="136" t="s">
        <v>67</v>
      </c>
    </row>
    <row r="6" ht="15" customHeight="1" spans="1:12">
      <c r="A6" s="137" t="s">
        <v>33</v>
      </c>
      <c r="B6" s="137" t="s">
        <v>306</v>
      </c>
      <c r="C6" s="138">
        <v>0</v>
      </c>
      <c r="D6" s="137" t="s">
        <v>307</v>
      </c>
      <c r="E6" s="137" t="s">
        <v>308</v>
      </c>
      <c r="F6" s="138">
        <v>2893040.07</v>
      </c>
      <c r="G6" s="137" t="s">
        <v>489</v>
      </c>
      <c r="H6" s="137" t="s">
        <v>490</v>
      </c>
      <c r="I6" s="138">
        <v>0</v>
      </c>
      <c r="J6" s="137" t="s">
        <v>491</v>
      </c>
      <c r="K6" s="137" t="s">
        <v>492</v>
      </c>
      <c r="L6" s="138">
        <v>0</v>
      </c>
    </row>
    <row r="7" ht="15" customHeight="1" spans="1:12">
      <c r="A7" s="137" t="s">
        <v>311</v>
      </c>
      <c r="B7" s="137" t="s">
        <v>312</v>
      </c>
      <c r="C7" s="138">
        <v>0</v>
      </c>
      <c r="D7" s="137" t="s">
        <v>313</v>
      </c>
      <c r="E7" s="137" t="s">
        <v>314</v>
      </c>
      <c r="F7" s="138">
        <v>876839.59</v>
      </c>
      <c r="G7" s="137" t="s">
        <v>493</v>
      </c>
      <c r="H7" s="137" t="s">
        <v>316</v>
      </c>
      <c r="I7" s="138">
        <v>0</v>
      </c>
      <c r="J7" s="137" t="s">
        <v>494</v>
      </c>
      <c r="K7" s="137" t="s">
        <v>418</v>
      </c>
      <c r="L7" s="138">
        <v>0</v>
      </c>
    </row>
    <row r="8" ht="15" customHeight="1" spans="1:12">
      <c r="A8" s="137" t="s">
        <v>317</v>
      </c>
      <c r="B8" s="137" t="s">
        <v>318</v>
      </c>
      <c r="C8" s="138">
        <v>0</v>
      </c>
      <c r="D8" s="137" t="s">
        <v>319</v>
      </c>
      <c r="E8" s="137" t="s">
        <v>320</v>
      </c>
      <c r="F8" s="138">
        <v>0</v>
      </c>
      <c r="G8" s="137" t="s">
        <v>495</v>
      </c>
      <c r="H8" s="137" t="s">
        <v>322</v>
      </c>
      <c r="I8" s="138">
        <v>0</v>
      </c>
      <c r="J8" s="137" t="s">
        <v>496</v>
      </c>
      <c r="K8" s="137" t="s">
        <v>442</v>
      </c>
      <c r="L8" s="138">
        <v>0</v>
      </c>
    </row>
    <row r="9" ht="15" customHeight="1" spans="1:12">
      <c r="A9" s="137" t="s">
        <v>323</v>
      </c>
      <c r="B9" s="137" t="s">
        <v>324</v>
      </c>
      <c r="C9" s="138">
        <v>0</v>
      </c>
      <c r="D9" s="137" t="s">
        <v>325</v>
      </c>
      <c r="E9" s="137" t="s">
        <v>326</v>
      </c>
      <c r="F9" s="138">
        <v>0</v>
      </c>
      <c r="G9" s="137" t="s">
        <v>497</v>
      </c>
      <c r="H9" s="137" t="s">
        <v>328</v>
      </c>
      <c r="I9" s="138">
        <v>0</v>
      </c>
      <c r="J9" s="137" t="s">
        <v>411</v>
      </c>
      <c r="K9" s="137" t="s">
        <v>412</v>
      </c>
      <c r="L9" s="138">
        <v>0</v>
      </c>
    </row>
    <row r="10" ht="15" customHeight="1" spans="1:12">
      <c r="A10" s="137" t="s">
        <v>329</v>
      </c>
      <c r="B10" s="137" t="s">
        <v>330</v>
      </c>
      <c r="C10" s="138">
        <v>0</v>
      </c>
      <c r="D10" s="137" t="s">
        <v>331</v>
      </c>
      <c r="E10" s="137" t="s">
        <v>332</v>
      </c>
      <c r="F10" s="138">
        <v>0</v>
      </c>
      <c r="G10" s="137" t="s">
        <v>498</v>
      </c>
      <c r="H10" s="137" t="s">
        <v>334</v>
      </c>
      <c r="I10" s="138">
        <v>0</v>
      </c>
      <c r="J10" s="137" t="s">
        <v>417</v>
      </c>
      <c r="K10" s="137" t="s">
        <v>418</v>
      </c>
      <c r="L10" s="138">
        <v>0</v>
      </c>
    </row>
    <row r="11" ht="15" customHeight="1" spans="1:12">
      <c r="A11" s="137" t="s">
        <v>335</v>
      </c>
      <c r="B11" s="137" t="s">
        <v>336</v>
      </c>
      <c r="C11" s="138">
        <v>0</v>
      </c>
      <c r="D11" s="137" t="s">
        <v>337</v>
      </c>
      <c r="E11" s="137" t="s">
        <v>338</v>
      </c>
      <c r="F11" s="138">
        <v>9441.2</v>
      </c>
      <c r="G11" s="137" t="s">
        <v>499</v>
      </c>
      <c r="H11" s="137" t="s">
        <v>340</v>
      </c>
      <c r="I11" s="138">
        <v>0</v>
      </c>
      <c r="J11" s="137" t="s">
        <v>423</v>
      </c>
      <c r="K11" s="137" t="s">
        <v>424</v>
      </c>
      <c r="L11" s="138">
        <v>0</v>
      </c>
    </row>
    <row r="12" ht="15" customHeight="1" spans="1:12">
      <c r="A12" s="137" t="s">
        <v>341</v>
      </c>
      <c r="B12" s="137" t="s">
        <v>342</v>
      </c>
      <c r="C12" s="138">
        <v>0</v>
      </c>
      <c r="D12" s="137" t="s">
        <v>343</v>
      </c>
      <c r="E12" s="137" t="s">
        <v>344</v>
      </c>
      <c r="F12" s="138">
        <v>16940.06</v>
      </c>
      <c r="G12" s="137" t="s">
        <v>500</v>
      </c>
      <c r="H12" s="137" t="s">
        <v>346</v>
      </c>
      <c r="I12" s="138">
        <v>0</v>
      </c>
      <c r="J12" s="137" t="s">
        <v>429</v>
      </c>
      <c r="K12" s="137" t="s">
        <v>430</v>
      </c>
      <c r="L12" s="138">
        <v>0</v>
      </c>
    </row>
    <row r="13" ht="15" customHeight="1" spans="1:12">
      <c r="A13" s="137" t="s">
        <v>347</v>
      </c>
      <c r="B13" s="137" t="s">
        <v>348</v>
      </c>
      <c r="C13" s="138">
        <v>0</v>
      </c>
      <c r="D13" s="137" t="s">
        <v>349</v>
      </c>
      <c r="E13" s="137" t="s">
        <v>350</v>
      </c>
      <c r="F13" s="138">
        <v>164894.66</v>
      </c>
      <c r="G13" s="137" t="s">
        <v>501</v>
      </c>
      <c r="H13" s="137" t="s">
        <v>352</v>
      </c>
      <c r="I13" s="138">
        <v>0</v>
      </c>
      <c r="J13" s="137" t="s">
        <v>435</v>
      </c>
      <c r="K13" s="137" t="s">
        <v>436</v>
      </c>
      <c r="L13" s="138">
        <v>0</v>
      </c>
    </row>
    <row r="14" ht="15" customHeight="1" spans="1:12">
      <c r="A14" s="137" t="s">
        <v>353</v>
      </c>
      <c r="B14" s="137" t="s">
        <v>354</v>
      </c>
      <c r="C14" s="138">
        <v>0</v>
      </c>
      <c r="D14" s="137" t="s">
        <v>355</v>
      </c>
      <c r="E14" s="137" t="s">
        <v>356</v>
      </c>
      <c r="F14" s="138">
        <v>0</v>
      </c>
      <c r="G14" s="137" t="s">
        <v>502</v>
      </c>
      <c r="H14" s="137" t="s">
        <v>382</v>
      </c>
      <c r="I14" s="138">
        <v>0</v>
      </c>
      <c r="J14" s="137" t="s">
        <v>441</v>
      </c>
      <c r="K14" s="137" t="s">
        <v>442</v>
      </c>
      <c r="L14" s="138">
        <v>0</v>
      </c>
    </row>
    <row r="15" ht="15" customHeight="1" spans="1:12">
      <c r="A15" s="137" t="s">
        <v>359</v>
      </c>
      <c r="B15" s="137" t="s">
        <v>360</v>
      </c>
      <c r="C15" s="138">
        <v>0</v>
      </c>
      <c r="D15" s="137" t="s">
        <v>361</v>
      </c>
      <c r="E15" s="137" t="s">
        <v>362</v>
      </c>
      <c r="F15" s="138">
        <v>0</v>
      </c>
      <c r="G15" s="137" t="s">
        <v>503</v>
      </c>
      <c r="H15" s="137" t="s">
        <v>388</v>
      </c>
      <c r="I15" s="138">
        <v>0</v>
      </c>
      <c r="J15" s="137" t="s">
        <v>504</v>
      </c>
      <c r="K15" s="137" t="s">
        <v>505</v>
      </c>
      <c r="L15" s="138">
        <v>0</v>
      </c>
    </row>
    <row r="16" ht="15" customHeight="1" spans="1:12">
      <c r="A16" s="137" t="s">
        <v>365</v>
      </c>
      <c r="B16" s="137" t="s">
        <v>366</v>
      </c>
      <c r="C16" s="138">
        <v>0</v>
      </c>
      <c r="D16" s="137" t="s">
        <v>367</v>
      </c>
      <c r="E16" s="137" t="s">
        <v>368</v>
      </c>
      <c r="F16" s="138">
        <v>606085.93</v>
      </c>
      <c r="G16" s="137" t="s">
        <v>506</v>
      </c>
      <c r="H16" s="137" t="s">
        <v>394</v>
      </c>
      <c r="I16" s="138">
        <v>0</v>
      </c>
      <c r="J16" s="137" t="s">
        <v>507</v>
      </c>
      <c r="K16" s="137" t="s">
        <v>508</v>
      </c>
      <c r="L16" s="138">
        <v>0</v>
      </c>
    </row>
    <row r="17" ht="15" customHeight="1" spans="1:12">
      <c r="A17" s="137" t="s">
        <v>371</v>
      </c>
      <c r="B17" s="137" t="s">
        <v>372</v>
      </c>
      <c r="C17" s="138">
        <v>0</v>
      </c>
      <c r="D17" s="137" t="s">
        <v>373</v>
      </c>
      <c r="E17" s="137" t="s">
        <v>374</v>
      </c>
      <c r="F17" s="138">
        <v>0</v>
      </c>
      <c r="G17" s="137" t="s">
        <v>509</v>
      </c>
      <c r="H17" s="137" t="s">
        <v>400</v>
      </c>
      <c r="I17" s="138">
        <v>0</v>
      </c>
      <c r="J17" s="137" t="s">
        <v>510</v>
      </c>
      <c r="K17" s="137" t="s">
        <v>511</v>
      </c>
      <c r="L17" s="138">
        <v>0</v>
      </c>
    </row>
    <row r="18" ht="15" customHeight="1" spans="1:12">
      <c r="A18" s="137" t="s">
        <v>377</v>
      </c>
      <c r="B18" s="137" t="s">
        <v>378</v>
      </c>
      <c r="C18" s="138">
        <v>0</v>
      </c>
      <c r="D18" s="137" t="s">
        <v>379</v>
      </c>
      <c r="E18" s="137" t="s">
        <v>380</v>
      </c>
      <c r="F18" s="138">
        <v>0</v>
      </c>
      <c r="G18" s="137" t="s">
        <v>512</v>
      </c>
      <c r="H18" s="137" t="s">
        <v>513</v>
      </c>
      <c r="I18" s="138">
        <v>0</v>
      </c>
      <c r="J18" s="137" t="s">
        <v>514</v>
      </c>
      <c r="K18" s="137" t="s">
        <v>515</v>
      </c>
      <c r="L18" s="138">
        <v>0</v>
      </c>
    </row>
    <row r="19" ht="15" customHeight="1" spans="1:12">
      <c r="A19" s="137" t="s">
        <v>383</v>
      </c>
      <c r="B19" s="137" t="s">
        <v>384</v>
      </c>
      <c r="C19" s="138">
        <v>0</v>
      </c>
      <c r="D19" s="137" t="s">
        <v>385</v>
      </c>
      <c r="E19" s="137" t="s">
        <v>386</v>
      </c>
      <c r="F19" s="138">
        <v>0</v>
      </c>
      <c r="G19" s="137" t="s">
        <v>309</v>
      </c>
      <c r="H19" s="137" t="s">
        <v>310</v>
      </c>
      <c r="I19" s="138">
        <v>0</v>
      </c>
      <c r="J19" s="137" t="s">
        <v>447</v>
      </c>
      <c r="K19" s="137" t="s">
        <v>448</v>
      </c>
      <c r="L19" s="138">
        <v>0</v>
      </c>
    </row>
    <row r="20" ht="15" customHeight="1" spans="1:12">
      <c r="A20" s="137" t="s">
        <v>389</v>
      </c>
      <c r="B20" s="137" t="s">
        <v>390</v>
      </c>
      <c r="C20" s="138">
        <v>296000</v>
      </c>
      <c r="D20" s="137" t="s">
        <v>391</v>
      </c>
      <c r="E20" s="137" t="s">
        <v>392</v>
      </c>
      <c r="F20" s="138">
        <v>122705.73</v>
      </c>
      <c r="G20" s="137" t="s">
        <v>315</v>
      </c>
      <c r="H20" s="137" t="s">
        <v>316</v>
      </c>
      <c r="I20" s="138">
        <v>0</v>
      </c>
      <c r="J20" s="137" t="s">
        <v>453</v>
      </c>
      <c r="K20" s="137" t="s">
        <v>454</v>
      </c>
      <c r="L20" s="138">
        <v>0</v>
      </c>
    </row>
    <row r="21" ht="15" customHeight="1" spans="1:12">
      <c r="A21" s="137" t="s">
        <v>395</v>
      </c>
      <c r="B21" s="137" t="s">
        <v>396</v>
      </c>
      <c r="C21" s="138">
        <v>0</v>
      </c>
      <c r="D21" s="137" t="s">
        <v>397</v>
      </c>
      <c r="E21" s="137" t="s">
        <v>398</v>
      </c>
      <c r="F21" s="138">
        <v>3752</v>
      </c>
      <c r="G21" s="137" t="s">
        <v>321</v>
      </c>
      <c r="H21" s="137" t="s">
        <v>322</v>
      </c>
      <c r="I21" s="138">
        <v>0</v>
      </c>
      <c r="J21" s="137" t="s">
        <v>459</v>
      </c>
      <c r="K21" s="137" t="s">
        <v>460</v>
      </c>
      <c r="L21" s="138">
        <v>0</v>
      </c>
    </row>
    <row r="22" ht="15" customHeight="1" spans="1:12">
      <c r="A22" s="137" t="s">
        <v>401</v>
      </c>
      <c r="B22" s="137" t="s">
        <v>402</v>
      </c>
      <c r="C22" s="138">
        <v>0</v>
      </c>
      <c r="D22" s="137" t="s">
        <v>403</v>
      </c>
      <c r="E22" s="137" t="s">
        <v>404</v>
      </c>
      <c r="F22" s="138">
        <v>1755</v>
      </c>
      <c r="G22" s="137" t="s">
        <v>327</v>
      </c>
      <c r="H22" s="137" t="s">
        <v>328</v>
      </c>
      <c r="I22" s="138">
        <v>0</v>
      </c>
      <c r="J22" s="137" t="s">
        <v>465</v>
      </c>
      <c r="K22" s="137" t="s">
        <v>466</v>
      </c>
      <c r="L22" s="138">
        <v>0</v>
      </c>
    </row>
    <row r="23" ht="15" customHeight="1" spans="1:12">
      <c r="A23" s="137" t="s">
        <v>407</v>
      </c>
      <c r="B23" s="137" t="s">
        <v>408</v>
      </c>
      <c r="C23" s="138">
        <v>0</v>
      </c>
      <c r="D23" s="137" t="s">
        <v>409</v>
      </c>
      <c r="E23" s="137" t="s">
        <v>410</v>
      </c>
      <c r="F23" s="138">
        <v>0</v>
      </c>
      <c r="G23" s="137" t="s">
        <v>333</v>
      </c>
      <c r="H23" s="137" t="s">
        <v>334</v>
      </c>
      <c r="I23" s="138">
        <v>0</v>
      </c>
      <c r="J23" s="137" t="s">
        <v>469</v>
      </c>
      <c r="K23" s="137" t="s">
        <v>470</v>
      </c>
      <c r="L23" s="138">
        <v>0</v>
      </c>
    </row>
    <row r="24" ht="15" customHeight="1" spans="1:12">
      <c r="A24" s="137" t="s">
        <v>413</v>
      </c>
      <c r="B24" s="137" t="s">
        <v>414</v>
      </c>
      <c r="C24" s="138">
        <v>0</v>
      </c>
      <c r="D24" s="137" t="s">
        <v>415</v>
      </c>
      <c r="E24" s="137" t="s">
        <v>416</v>
      </c>
      <c r="F24" s="138">
        <v>0</v>
      </c>
      <c r="G24" s="137" t="s">
        <v>339</v>
      </c>
      <c r="H24" s="137" t="s">
        <v>340</v>
      </c>
      <c r="I24" s="138">
        <v>0</v>
      </c>
      <c r="J24" s="137" t="s">
        <v>473</v>
      </c>
      <c r="K24" s="137" t="s">
        <v>474</v>
      </c>
      <c r="L24" s="138">
        <v>0</v>
      </c>
    </row>
    <row r="25" ht="15" customHeight="1" spans="1:12">
      <c r="A25" s="137" t="s">
        <v>419</v>
      </c>
      <c r="B25" s="137" t="s">
        <v>420</v>
      </c>
      <c r="C25" s="138">
        <v>296000</v>
      </c>
      <c r="D25" s="137" t="s">
        <v>421</v>
      </c>
      <c r="E25" s="137" t="s">
        <v>422</v>
      </c>
      <c r="F25" s="138">
        <v>0</v>
      </c>
      <c r="G25" s="137" t="s">
        <v>345</v>
      </c>
      <c r="H25" s="137" t="s">
        <v>346</v>
      </c>
      <c r="I25" s="138">
        <v>0</v>
      </c>
      <c r="J25" s="137"/>
      <c r="K25" s="137"/>
      <c r="L25" s="136"/>
    </row>
    <row r="26" ht="15" customHeight="1" spans="1:12">
      <c r="A26" s="137" t="s">
        <v>425</v>
      </c>
      <c r="B26" s="137" t="s">
        <v>426</v>
      </c>
      <c r="C26" s="138">
        <v>0</v>
      </c>
      <c r="D26" s="137" t="s">
        <v>427</v>
      </c>
      <c r="E26" s="137" t="s">
        <v>428</v>
      </c>
      <c r="F26" s="138">
        <v>960768.88</v>
      </c>
      <c r="G26" s="137" t="s">
        <v>351</v>
      </c>
      <c r="H26" s="137" t="s">
        <v>352</v>
      </c>
      <c r="I26" s="138">
        <v>0</v>
      </c>
      <c r="J26" s="137"/>
      <c r="K26" s="137"/>
      <c r="L26" s="136"/>
    </row>
    <row r="27" ht="15" customHeight="1" spans="1:12">
      <c r="A27" s="137" t="s">
        <v>431</v>
      </c>
      <c r="B27" s="137" t="s">
        <v>432</v>
      </c>
      <c r="C27" s="138">
        <v>0</v>
      </c>
      <c r="D27" s="137" t="s">
        <v>433</v>
      </c>
      <c r="E27" s="137" t="s">
        <v>434</v>
      </c>
      <c r="F27" s="138">
        <v>0</v>
      </c>
      <c r="G27" s="137" t="s">
        <v>357</v>
      </c>
      <c r="H27" s="137" t="s">
        <v>358</v>
      </c>
      <c r="I27" s="138">
        <v>0</v>
      </c>
      <c r="J27" s="137"/>
      <c r="K27" s="137"/>
      <c r="L27" s="136"/>
    </row>
    <row r="28" ht="15" customHeight="1" spans="1:12">
      <c r="A28" s="137" t="s">
        <v>437</v>
      </c>
      <c r="B28" s="137" t="s">
        <v>438</v>
      </c>
      <c r="C28" s="138">
        <v>0</v>
      </c>
      <c r="D28" s="137" t="s">
        <v>439</v>
      </c>
      <c r="E28" s="137" t="s">
        <v>440</v>
      </c>
      <c r="F28" s="138">
        <v>0</v>
      </c>
      <c r="G28" s="137" t="s">
        <v>363</v>
      </c>
      <c r="H28" s="137" t="s">
        <v>364</v>
      </c>
      <c r="I28" s="138">
        <v>0</v>
      </c>
      <c r="J28" s="137"/>
      <c r="K28" s="137"/>
      <c r="L28" s="136"/>
    </row>
    <row r="29" ht="15" customHeight="1" spans="1:12">
      <c r="A29" s="137" t="s">
        <v>443</v>
      </c>
      <c r="B29" s="137" t="s">
        <v>444</v>
      </c>
      <c r="C29" s="138">
        <v>0</v>
      </c>
      <c r="D29" s="137" t="s">
        <v>445</v>
      </c>
      <c r="E29" s="137" t="s">
        <v>446</v>
      </c>
      <c r="F29" s="138">
        <v>0</v>
      </c>
      <c r="G29" s="137" t="s">
        <v>369</v>
      </c>
      <c r="H29" s="137" t="s">
        <v>370</v>
      </c>
      <c r="I29" s="138">
        <v>0</v>
      </c>
      <c r="J29" s="137"/>
      <c r="K29" s="137"/>
      <c r="L29" s="136"/>
    </row>
    <row r="30" ht="15" customHeight="1" spans="1:12">
      <c r="A30" s="137" t="s">
        <v>449</v>
      </c>
      <c r="B30" s="137" t="s">
        <v>450</v>
      </c>
      <c r="C30" s="138">
        <v>0</v>
      </c>
      <c r="D30" s="137" t="s">
        <v>451</v>
      </c>
      <c r="E30" s="137" t="s">
        <v>452</v>
      </c>
      <c r="F30" s="138">
        <v>119971.32</v>
      </c>
      <c r="G30" s="137" t="s">
        <v>375</v>
      </c>
      <c r="H30" s="137" t="s">
        <v>376</v>
      </c>
      <c r="I30" s="138">
        <v>0</v>
      </c>
      <c r="J30" s="137"/>
      <c r="K30" s="137"/>
      <c r="L30" s="136"/>
    </row>
    <row r="31" ht="15" customHeight="1" spans="1:12">
      <c r="A31" s="137" t="s">
        <v>455</v>
      </c>
      <c r="B31" s="137" t="s">
        <v>456</v>
      </c>
      <c r="C31" s="138">
        <v>0</v>
      </c>
      <c r="D31" s="137" t="s">
        <v>457</v>
      </c>
      <c r="E31" s="137" t="s">
        <v>458</v>
      </c>
      <c r="F31" s="138">
        <v>9885.7</v>
      </c>
      <c r="G31" s="137" t="s">
        <v>381</v>
      </c>
      <c r="H31" s="137" t="s">
        <v>382</v>
      </c>
      <c r="I31" s="138">
        <v>0</v>
      </c>
      <c r="J31" s="137"/>
      <c r="K31" s="137"/>
      <c r="L31" s="136"/>
    </row>
    <row r="32" ht="15" customHeight="1" spans="1:12">
      <c r="A32" s="137" t="s">
        <v>461</v>
      </c>
      <c r="B32" s="137" t="s">
        <v>516</v>
      </c>
      <c r="C32" s="138">
        <v>0</v>
      </c>
      <c r="D32" s="137" t="s">
        <v>463</v>
      </c>
      <c r="E32" s="137" t="s">
        <v>464</v>
      </c>
      <c r="F32" s="138">
        <v>0</v>
      </c>
      <c r="G32" s="137" t="s">
        <v>387</v>
      </c>
      <c r="H32" s="137" t="s">
        <v>388</v>
      </c>
      <c r="I32" s="138">
        <v>0</v>
      </c>
      <c r="J32" s="137"/>
      <c r="K32" s="137"/>
      <c r="L32" s="136"/>
    </row>
    <row r="33" ht="15" customHeight="1" spans="1:12">
      <c r="A33" s="137"/>
      <c r="B33" s="137"/>
      <c r="C33" s="136"/>
      <c r="D33" s="137" t="s">
        <v>467</v>
      </c>
      <c r="E33" s="137" t="s">
        <v>468</v>
      </c>
      <c r="F33" s="138">
        <v>0</v>
      </c>
      <c r="G33" s="137" t="s">
        <v>393</v>
      </c>
      <c r="H33" s="137" t="s">
        <v>394</v>
      </c>
      <c r="I33" s="138">
        <v>0</v>
      </c>
      <c r="J33" s="137"/>
      <c r="K33" s="137"/>
      <c r="L33" s="136"/>
    </row>
    <row r="34" ht="15" customHeight="1" spans="1:12">
      <c r="A34" s="137"/>
      <c r="B34" s="137"/>
      <c r="C34" s="136"/>
      <c r="D34" s="137" t="s">
        <v>471</v>
      </c>
      <c r="E34" s="137" t="s">
        <v>472</v>
      </c>
      <c r="F34" s="138">
        <v>0</v>
      </c>
      <c r="G34" s="137" t="s">
        <v>399</v>
      </c>
      <c r="H34" s="137" t="s">
        <v>400</v>
      </c>
      <c r="I34" s="138">
        <v>0</v>
      </c>
      <c r="J34" s="137"/>
      <c r="K34" s="137"/>
      <c r="L34" s="136"/>
    </row>
    <row r="35" ht="15" customHeight="1" spans="1:12">
      <c r="A35" s="137"/>
      <c r="B35" s="137"/>
      <c r="C35" s="136"/>
      <c r="D35" s="137" t="s">
        <v>475</v>
      </c>
      <c r="E35" s="137" t="s">
        <v>476</v>
      </c>
      <c r="F35" s="138">
        <v>0</v>
      </c>
      <c r="G35" s="137" t="s">
        <v>405</v>
      </c>
      <c r="H35" s="137" t="s">
        <v>406</v>
      </c>
      <c r="I35" s="138">
        <v>0</v>
      </c>
      <c r="J35" s="137"/>
      <c r="K35" s="137"/>
      <c r="L35" s="136"/>
    </row>
    <row r="36" ht="15" customHeight="1" spans="1:12">
      <c r="A36" s="137"/>
      <c r="B36" s="137"/>
      <c r="C36" s="136"/>
      <c r="D36" s="137" t="s">
        <v>477</v>
      </c>
      <c r="E36" s="137" t="s">
        <v>478</v>
      </c>
      <c r="F36" s="138">
        <v>0</v>
      </c>
      <c r="G36" s="137"/>
      <c r="H36" s="137"/>
      <c r="I36" s="136"/>
      <c r="J36" s="137"/>
      <c r="K36" s="137"/>
      <c r="L36" s="136"/>
    </row>
    <row r="37" ht="15" customHeight="1" spans="1:12">
      <c r="A37" s="137"/>
      <c r="B37" s="137"/>
      <c r="C37" s="136"/>
      <c r="D37" s="137" t="s">
        <v>479</v>
      </c>
      <c r="E37" s="137" t="s">
        <v>480</v>
      </c>
      <c r="F37" s="138">
        <v>0</v>
      </c>
      <c r="G37" s="137"/>
      <c r="H37" s="137"/>
      <c r="I37" s="136"/>
      <c r="J37" s="137"/>
      <c r="K37" s="137"/>
      <c r="L37" s="136"/>
    </row>
    <row r="38" ht="15" customHeight="1" spans="1:12">
      <c r="A38" s="137"/>
      <c r="B38" s="137"/>
      <c r="C38" s="136"/>
      <c r="D38" s="137" t="s">
        <v>481</v>
      </c>
      <c r="E38" s="137" t="s">
        <v>482</v>
      </c>
      <c r="F38" s="138">
        <v>0</v>
      </c>
      <c r="G38" s="137"/>
      <c r="H38" s="137"/>
      <c r="I38" s="136"/>
      <c r="J38" s="137"/>
      <c r="K38" s="137"/>
      <c r="L38" s="136"/>
    </row>
    <row r="39" ht="15" customHeight="1" spans="1:12">
      <c r="A39" s="137" t="s">
        <v>517</v>
      </c>
      <c r="B39" s="137"/>
      <c r="C39" s="137"/>
      <c r="D39" s="137"/>
      <c r="E39" s="137"/>
      <c r="F39" s="137"/>
      <c r="G39" s="137"/>
      <c r="H39" s="137"/>
      <c r="I39" s="137"/>
      <c r="J39" s="137"/>
      <c r="K39" s="137"/>
      <c r="L39" s="137"/>
    </row>
  </sheetData>
  <mergeCells count="2">
    <mergeCell ref="A4:L4"/>
    <mergeCell ref="A39:L39"/>
  </mergeCells>
  <pageMargins left="0.7" right="0.7"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3.5"/>
  <cols>
    <col min="1" max="3" width="2.75" style="133" customWidth="1"/>
    <col min="4" max="4" width="32.75" style="133" customWidth="1"/>
    <col min="5" max="8" width="14" style="133" customWidth="1"/>
    <col min="9" max="10" width="15" style="133" customWidth="1"/>
    <col min="11" max="11" width="14" style="133" customWidth="1"/>
    <col min="12" max="13" width="15" style="133" customWidth="1"/>
    <col min="14" max="17" width="14" style="133" customWidth="1"/>
    <col min="18" max="19" width="15" style="133" customWidth="1"/>
    <col min="20" max="20" width="14" style="133" customWidth="1"/>
    <col min="21" max="16384" width="9" style="133"/>
  </cols>
  <sheetData>
    <row r="1" ht="27" spans="9:13">
      <c r="I1" s="145" t="s">
        <v>518</v>
      </c>
      <c r="J1" s="145"/>
      <c r="K1" s="145"/>
      <c r="L1" s="145"/>
      <c r="M1" s="145"/>
    </row>
    <row r="2" ht="14.25" spans="20:20">
      <c r="T2" s="135" t="s">
        <v>519</v>
      </c>
    </row>
    <row r="3" ht="14.25" spans="1:20">
      <c r="A3" s="135" t="s">
        <v>61</v>
      </c>
      <c r="T3" s="135" t="s">
        <v>62</v>
      </c>
    </row>
    <row r="4" ht="19.5" customHeight="1" spans="1:20">
      <c r="A4" s="142" t="s">
        <v>65</v>
      </c>
      <c r="B4" s="142"/>
      <c r="C4" s="142"/>
      <c r="D4" s="142"/>
      <c r="E4" s="142" t="s">
        <v>293</v>
      </c>
      <c r="F4" s="142"/>
      <c r="G4" s="142"/>
      <c r="H4" s="142" t="s">
        <v>294</v>
      </c>
      <c r="I4" s="142"/>
      <c r="J4" s="142"/>
      <c r="K4" s="142" t="s">
        <v>295</v>
      </c>
      <c r="L4" s="142"/>
      <c r="M4" s="142"/>
      <c r="N4" s="142"/>
      <c r="O4" s="142"/>
      <c r="P4" s="142" t="s">
        <v>166</v>
      </c>
      <c r="Q4" s="142"/>
      <c r="R4" s="142"/>
      <c r="S4" s="142"/>
      <c r="T4" s="142"/>
    </row>
    <row r="5" ht="19.5" customHeight="1" spans="1:20">
      <c r="A5" s="142" t="s">
        <v>181</v>
      </c>
      <c r="B5" s="142"/>
      <c r="C5" s="142"/>
      <c r="D5" s="142" t="s">
        <v>182</v>
      </c>
      <c r="E5" s="142" t="s">
        <v>188</v>
      </c>
      <c r="F5" s="142" t="s">
        <v>296</v>
      </c>
      <c r="G5" s="142" t="s">
        <v>297</v>
      </c>
      <c r="H5" s="142" t="s">
        <v>188</v>
      </c>
      <c r="I5" s="142" t="s">
        <v>264</v>
      </c>
      <c r="J5" s="142" t="s">
        <v>265</v>
      </c>
      <c r="K5" s="142" t="s">
        <v>188</v>
      </c>
      <c r="L5" s="142" t="s">
        <v>264</v>
      </c>
      <c r="M5" s="142"/>
      <c r="N5" s="142" t="s">
        <v>264</v>
      </c>
      <c r="O5" s="142" t="s">
        <v>265</v>
      </c>
      <c r="P5" s="142" t="s">
        <v>188</v>
      </c>
      <c r="Q5" s="142" t="s">
        <v>296</v>
      </c>
      <c r="R5" s="142" t="s">
        <v>297</v>
      </c>
      <c r="S5" s="142" t="s">
        <v>297</v>
      </c>
      <c r="T5" s="142"/>
    </row>
    <row r="6" ht="19.5" customHeight="1" spans="1:20">
      <c r="A6" s="142"/>
      <c r="B6" s="142"/>
      <c r="C6" s="142"/>
      <c r="D6" s="142"/>
      <c r="E6" s="142"/>
      <c r="F6" s="142"/>
      <c r="G6" s="142" t="s">
        <v>183</v>
      </c>
      <c r="H6" s="142"/>
      <c r="I6" s="142"/>
      <c r="J6" s="142" t="s">
        <v>183</v>
      </c>
      <c r="K6" s="142"/>
      <c r="L6" s="142" t="s">
        <v>183</v>
      </c>
      <c r="M6" s="142" t="s">
        <v>299</v>
      </c>
      <c r="N6" s="142" t="s">
        <v>298</v>
      </c>
      <c r="O6" s="142" t="s">
        <v>183</v>
      </c>
      <c r="P6" s="142"/>
      <c r="Q6" s="142"/>
      <c r="R6" s="142" t="s">
        <v>183</v>
      </c>
      <c r="S6" s="142" t="s">
        <v>300</v>
      </c>
      <c r="T6" s="142" t="s">
        <v>301</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185</v>
      </c>
      <c r="B8" s="142" t="s">
        <v>186</v>
      </c>
      <c r="C8" s="142" t="s">
        <v>187</v>
      </c>
      <c r="D8" s="142" t="s">
        <v>69</v>
      </c>
      <c r="E8" s="136" t="s">
        <v>70</v>
      </c>
      <c r="F8" s="136" t="s">
        <v>71</v>
      </c>
      <c r="G8" s="136" t="s">
        <v>79</v>
      </c>
      <c r="H8" s="136" t="s">
        <v>83</v>
      </c>
      <c r="I8" s="136" t="s">
        <v>87</v>
      </c>
      <c r="J8" s="136" t="s">
        <v>91</v>
      </c>
      <c r="K8" s="136" t="s">
        <v>95</v>
      </c>
      <c r="L8" s="136" t="s">
        <v>99</v>
      </c>
      <c r="M8" s="136" t="s">
        <v>102</v>
      </c>
      <c r="N8" s="136" t="s">
        <v>105</v>
      </c>
      <c r="O8" s="136" t="s">
        <v>108</v>
      </c>
      <c r="P8" s="136" t="s">
        <v>111</v>
      </c>
      <c r="Q8" s="136" t="s">
        <v>114</v>
      </c>
      <c r="R8" s="136" t="s">
        <v>117</v>
      </c>
      <c r="S8" s="136" t="s">
        <v>120</v>
      </c>
      <c r="T8" s="136" t="s">
        <v>123</v>
      </c>
    </row>
    <row r="9" ht="19.5" customHeight="1" spans="1:20">
      <c r="A9" s="142"/>
      <c r="B9" s="142"/>
      <c r="C9" s="142"/>
      <c r="D9" s="142" t="s">
        <v>188</v>
      </c>
      <c r="E9" s="138"/>
      <c r="F9" s="138"/>
      <c r="G9" s="138"/>
      <c r="H9" s="138"/>
      <c r="I9" s="138"/>
      <c r="J9" s="138"/>
      <c r="K9" s="138"/>
      <c r="L9" s="138"/>
      <c r="M9" s="138"/>
      <c r="N9" s="138"/>
      <c r="O9" s="138"/>
      <c r="P9" s="138"/>
      <c r="Q9" s="138"/>
      <c r="R9" s="138"/>
      <c r="S9" s="138"/>
      <c r="T9" s="138"/>
    </row>
    <row r="10" ht="19.5" customHeight="1" spans="1:20">
      <c r="A10" s="136" t="s">
        <v>520</v>
      </c>
      <c r="B10" s="136"/>
      <c r="C10" s="136"/>
      <c r="D10" s="137"/>
      <c r="E10" s="138"/>
      <c r="F10" s="138"/>
      <c r="G10" s="138"/>
      <c r="H10" s="138"/>
      <c r="I10" s="138"/>
      <c r="J10" s="138"/>
      <c r="K10" s="138"/>
      <c r="L10" s="138"/>
      <c r="M10" s="138"/>
      <c r="N10" s="138"/>
      <c r="O10" s="138"/>
      <c r="P10" s="138"/>
      <c r="Q10" s="138"/>
      <c r="R10" s="138"/>
      <c r="S10" s="138"/>
      <c r="T10" s="138"/>
    </row>
    <row r="11" ht="19.5" customHeight="1" spans="1:20">
      <c r="A11" s="137" t="s">
        <v>521</v>
      </c>
      <c r="B11" s="137"/>
      <c r="C11" s="137"/>
      <c r="D11" s="137"/>
      <c r="E11" s="137"/>
      <c r="F11" s="137"/>
      <c r="G11" s="137"/>
      <c r="H11" s="137"/>
      <c r="I11" s="137"/>
      <c r="J11" s="137"/>
      <c r="K11" s="137"/>
      <c r="L11" s="137"/>
      <c r="M11" s="137"/>
      <c r="N11" s="137"/>
      <c r="O11" s="137"/>
      <c r="P11" s="137"/>
      <c r="Q11" s="137"/>
      <c r="R11" s="137"/>
      <c r="S11" s="137"/>
      <c r="T11" s="137"/>
    </row>
  </sheetData>
  <mergeCells count="31">
    <mergeCell ref="I1:M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 (2)</vt:lpstr>
      <vt:lpstr>附表15 项目支出绩效自评表 (3)</vt:lpstr>
      <vt:lpstr>附表15 项目支出绩效自评表 (4)</vt:lpstr>
      <vt:lpstr>附表15 项目支出绩效自评表 (5)</vt:lpstr>
      <vt:lpstr>附表15 项目支出绩效自评表 (6)</vt:lpstr>
      <vt:lpstr>附表15 项目支出绩效自评表 (7)</vt:lpstr>
      <vt:lpstr>附表15 项目支出绩效自评表 (8)</vt:lpstr>
      <vt:lpstr>附表15 项目支出绩效自评表 (9)</vt:lpstr>
      <vt:lpstr>附表15 项目支出绩效自评表 (10)</vt:lpstr>
      <vt:lpstr>附表15 项目支出绩效自评表 (11)</vt:lpstr>
      <vt:lpstr>附表15 项目支出绩效自评表 (12)</vt:lpstr>
      <vt:lpstr>附表15 项目支出绩效自评表 (13)</vt:lpstr>
      <vt:lpstr>附表15 项目支出绩效自评表 (14)</vt:lpstr>
      <vt:lpstr>附表15 项目支出绩效自评表 (15)</vt:lpstr>
      <vt:lpstr>附表15 项目支出绩效自评表 (16)</vt:lpstr>
      <vt:lpstr>附表15 项目支出绩效自评表 (17)</vt:lpstr>
      <vt:lpstr>附表15 项目支出绩效自评表 (18)</vt:lpstr>
      <vt:lpstr>附表15 项目支出绩效自评表 (19)</vt:lpstr>
      <vt:lpstr>附表15 项目支出绩效自评表 (20)</vt:lpstr>
      <vt:lpstr>附表15 项目支出绩效自评表 (21)</vt:lpstr>
      <vt:lpstr>附表15 项目支出绩效自评表 (22)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2024-08-12T06:58:00Z</dcterms:created>
  <dcterms:modified xsi:type="dcterms:W3CDTF">2024-11-21T07:23:05Z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FBDC88E72A9445E0B5323A6D2119152C_12</vt:lpwstr>
  </property>
</Properties>
</file>