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30" activeTab="32"/>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8政府性基金预算财政拨款收入支出决算表" sheetId="14" r:id="rId9"/>
    <sheet name="GK9国有资本经营预算财政拨款收入支出决算表" sheetId="15" r:id="rId10"/>
    <sheet name="GK10 财政拨款“三公”经费、行政参公单位机关运行经费情况表" sheetId="10" r:id="rId11"/>
    <sheet name="GK11 一般公共预算财政拨款“三公”经费情况表" sheetId="11" r:id="rId12"/>
    <sheet name="GK12国有资产使用情况表" sheetId="12" r:id="rId13"/>
    <sheet name="GK13项目支出绩效自评表（项目1）" sheetId="16" r:id="rId14"/>
    <sheet name="GK13项目支出绩效自评表（项目2）" sheetId="17" r:id="rId15"/>
    <sheet name="GK13项目支出绩效自评表（项目3）" sheetId="18" r:id="rId16"/>
    <sheet name="GK13项目支出绩效自评表（项目4）" sheetId="19" r:id="rId17"/>
    <sheet name="GK13项目支出绩效自评表（项目5）" sheetId="20" r:id="rId18"/>
    <sheet name="GK13项目支出绩效自评表（项目6）" sheetId="21" r:id="rId19"/>
    <sheet name="GK13项目支出绩效自评表（项目7）" sheetId="22" r:id="rId20"/>
    <sheet name="GK13项目支出绩效自评表（项目8）" sheetId="23" r:id="rId21"/>
    <sheet name="GK13项目支出绩效自评表（项目9）" sheetId="24" r:id="rId22"/>
    <sheet name="GK13项目支出绩效自评表（项目10）" sheetId="25" r:id="rId23"/>
    <sheet name="GK13项目支出绩效自评表（项目11）" sheetId="26" r:id="rId24"/>
    <sheet name="GK13项目支出绩效自评表（项目12）" sheetId="27" r:id="rId25"/>
    <sheet name="GK13项目支出绩效自评表（项目13）" sheetId="28" r:id="rId26"/>
    <sheet name="GK13项目支出绩效自评表（项目14）" sheetId="29" r:id="rId27"/>
    <sheet name="GK13项目支出绩效自评表（项目15）" sheetId="30" r:id="rId28"/>
    <sheet name="GK13项目支出绩效自评表（项目16）" sheetId="31" r:id="rId29"/>
    <sheet name="GK13项目支出绩效自评表（项目17）" sheetId="32" r:id="rId30"/>
    <sheet name="GK13项目支出绩效自评表（项目18）" sheetId="33" r:id="rId31"/>
    <sheet name="GK13项目支出绩效自评表（项目19）" sheetId="34" r:id="rId32"/>
    <sheet name="GK13项目支出绩效自评表（项目20）" sheetId="35" r:id="rId33"/>
  </sheets>
  <definedNames>
    <definedName name="_xlnm.Print_Area" localSheetId="8">GK8政府性基金预算财政拨款收入支出决算表!$A$1:$T$18</definedName>
    <definedName name="_xlnm.Print_Area" localSheetId="9">GK9国有资本经营预算财政拨款收入支出决算表!$A$1:$L$18</definedName>
    <definedName name="地区名称" localSheetId="8">#REF!</definedName>
    <definedName name="地区名称" localSheetId="9">#REF!</definedName>
    <definedName name="地区名称">#REF!</definedName>
    <definedName name="地区名称" localSheetId="13">#REF!</definedName>
    <definedName name="_xlnm.Print_Area" localSheetId="13">'GK13项目支出绩效自评表（项目1）'!#REF!</definedName>
    <definedName name="地区名称" localSheetId="14">#REF!</definedName>
    <definedName name="_xlnm.Print_Area" localSheetId="14">'GK13项目支出绩效自评表（项目2）'!#REF!</definedName>
    <definedName name="地区名称" localSheetId="15">#REF!</definedName>
    <definedName name="_xlnm.Print_Area" localSheetId="15">'GK13项目支出绩效自评表（项目3）'!#REF!</definedName>
    <definedName name="地区名称" localSheetId="16">#REF!</definedName>
    <definedName name="_xlnm.Print_Area" localSheetId="16">'GK13项目支出绩效自评表（项目4）'!#REF!</definedName>
    <definedName name="地区名称" localSheetId="17">#REF!</definedName>
    <definedName name="_xlnm.Print_Area" localSheetId="17">'GK13项目支出绩效自评表（项目5）'!#REF!</definedName>
    <definedName name="地区名称" localSheetId="18">#REF!</definedName>
    <definedName name="_xlnm.Print_Area" localSheetId="18">'GK13项目支出绩效自评表（项目6）'!#REF!</definedName>
    <definedName name="地区名称" localSheetId="19">#REF!</definedName>
    <definedName name="_xlnm.Print_Area" localSheetId="19">'GK13项目支出绩效自评表（项目7）'!#REF!</definedName>
    <definedName name="地区名称" localSheetId="20">#REF!</definedName>
    <definedName name="_xlnm.Print_Area" localSheetId="20">'GK13项目支出绩效自评表（项目8）'!#REF!</definedName>
    <definedName name="地区名称" localSheetId="21">#REF!</definedName>
    <definedName name="_xlnm.Print_Area" localSheetId="21">'GK13项目支出绩效自评表（项目9）'!#REF!</definedName>
    <definedName name="地区名称" localSheetId="22">#REF!</definedName>
    <definedName name="_xlnm.Print_Area" localSheetId="22">'GK13项目支出绩效自评表（项目10）'!#REF!</definedName>
    <definedName name="地区名称" localSheetId="23">#REF!</definedName>
    <definedName name="_xlnm.Print_Area" localSheetId="23">'GK13项目支出绩效自评表（项目11）'!#REF!</definedName>
    <definedName name="地区名称" localSheetId="24">#REF!</definedName>
    <definedName name="_xlnm.Print_Area" localSheetId="24">'GK13项目支出绩效自评表（项目12）'!#REF!</definedName>
    <definedName name="地区名称" localSheetId="25">#REF!</definedName>
    <definedName name="_xlnm.Print_Area" localSheetId="25">'GK13项目支出绩效自评表（项目13）'!#REF!</definedName>
    <definedName name="地区名称" localSheetId="26">#REF!</definedName>
    <definedName name="_xlnm.Print_Area" localSheetId="26">'GK13项目支出绩效自评表（项目14）'!#REF!</definedName>
    <definedName name="地区名称" localSheetId="27">#REF!</definedName>
    <definedName name="_xlnm.Print_Area" localSheetId="27">'GK13项目支出绩效自评表（项目15）'!#REF!</definedName>
    <definedName name="地区名称" localSheetId="28">#REF!</definedName>
    <definedName name="_xlnm.Print_Area" localSheetId="28">'GK13项目支出绩效自评表（项目16）'!#REF!</definedName>
    <definedName name="地区名称" localSheetId="29">#REF!</definedName>
    <definedName name="_xlnm.Print_Area" localSheetId="29">'GK13项目支出绩效自评表（项目17）'!#REF!</definedName>
    <definedName name="地区名称" localSheetId="30">#REF!</definedName>
    <definedName name="_xlnm.Print_Area" localSheetId="30">'GK13项目支出绩效自评表（项目18）'!#REF!</definedName>
    <definedName name="地区名称" localSheetId="31">#REF!</definedName>
    <definedName name="_xlnm.Print_Area" localSheetId="31">'GK13项目支出绩效自评表（项目19）'!#REF!</definedName>
    <definedName name="地区名称" localSheetId="32">#REF!</definedName>
    <definedName name="_xlnm.Print_Area" localSheetId="32">'GK13项目支出绩效自评表（项目20）'!#REF!</definedName>
  </definedNames>
  <calcPr calcId="144525"/>
</workbook>
</file>

<file path=xl/sharedStrings.xml><?xml version="1.0" encoding="utf-8"?>
<sst xmlns="http://schemas.openxmlformats.org/spreadsheetml/2006/main" count="3137" uniqueCount="802">
  <si>
    <t>代码</t>
  </si>
  <si>
    <t>532930000_101001</t>
  </si>
  <si>
    <t>单位名称</t>
  </si>
  <si>
    <t>洱源县人民政府办公室（本级）</t>
  </si>
  <si>
    <t>单位负责人</t>
  </si>
  <si>
    <t>杨荣业</t>
  </si>
  <si>
    <t>财务负责人</t>
  </si>
  <si>
    <t>李琴陶</t>
  </si>
  <si>
    <t>填表人</t>
  </si>
  <si>
    <t>杨丽军</t>
  </si>
  <si>
    <t>电话号码(区号)</t>
  </si>
  <si>
    <t>0872</t>
  </si>
  <si>
    <t>电话号码</t>
  </si>
  <si>
    <t>5127939</t>
  </si>
  <si>
    <t>分机号</t>
  </si>
  <si>
    <t>单位地址</t>
  </si>
  <si>
    <t>洱源县茈碧湖镇施滉路1号</t>
  </si>
  <si>
    <t>邮政编码</t>
  </si>
  <si>
    <t>671200</t>
  </si>
  <si>
    <t>单位所在地区（国家标准：行政区划代码）</t>
  </si>
  <si>
    <t>532930|洱源县</t>
  </si>
  <si>
    <t>备用码一</t>
  </si>
  <si>
    <t>备用码二</t>
  </si>
  <si>
    <t>13769241756</t>
  </si>
  <si>
    <t>是否参照公务员法管理</t>
  </si>
  <si>
    <t>2|否</t>
  </si>
  <si>
    <t>是否编制部门预算</t>
  </si>
  <si>
    <t>1|是</t>
  </si>
  <si>
    <t>单位预算级次</t>
  </si>
  <si>
    <t>2|二级预算单位</t>
  </si>
  <si>
    <t>组织机构代码</t>
  </si>
  <si>
    <t>015251881</t>
  </si>
  <si>
    <t>单位代码</t>
  </si>
  <si>
    <t>101001</t>
  </si>
  <si>
    <t>财政区划代码</t>
  </si>
  <si>
    <t>532930000|洱源县</t>
  </si>
  <si>
    <t>单位类型</t>
  </si>
  <si>
    <t>1|行政单位</t>
  </si>
  <si>
    <t>单位经费保障方式</t>
  </si>
  <si>
    <t>1|全额</t>
  </si>
  <si>
    <t>执行会计制度</t>
  </si>
  <si>
    <t>11|政府会计准则制度</t>
  </si>
  <si>
    <t>预算级次</t>
  </si>
  <si>
    <t>5|县区级</t>
  </si>
  <si>
    <t>隶属关系</t>
  </si>
  <si>
    <t>部门标识代码</t>
  </si>
  <si>
    <t>434|中华人民共和国国务院办公厅</t>
  </si>
  <si>
    <t>国民经济行业分类</t>
  </si>
  <si>
    <t>S92|国家机构</t>
  </si>
  <si>
    <t>新报因素</t>
  </si>
  <si>
    <t>0|连续上报</t>
  </si>
  <si>
    <t>上年代码</t>
  </si>
  <si>
    <t>0152518810</t>
  </si>
  <si>
    <t>报表小类</t>
  </si>
  <si>
    <t>0|单户表</t>
  </si>
  <si>
    <t>备用码</t>
  </si>
  <si>
    <t>是否编制行政事业单位国有资产报告</t>
  </si>
  <si>
    <t>父节点</t>
  </si>
  <si>
    <t>532930000_101|洱源县人民政府办公室</t>
  </si>
  <si>
    <t>收入支出决算表</t>
  </si>
  <si>
    <t>公开01表</t>
  </si>
  <si>
    <t>部门：洱源县人民政府办公室（本级）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</si>
  <si>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</si>
  <si>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</si>
  <si>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</si>
  <si>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</si>
  <si>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</si>
  <si>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</si>
  <si>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</si>
  <si>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</si>
  <si>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</si>
  <si>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</si>
  <si>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</si>
  <si>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</si>
  <si>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</si>
  <si>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</si>
  <si>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</si>
  <si>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</si>
  <si>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</si>
  <si>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</si>
  <si>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</si>
  <si>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</si>
  <si>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</si>
  <si>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</si>
  <si>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</si>
  <si>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</si>
  <si>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</si>
  <si>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</si>
  <si>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</si>
  <si>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</si>
  <si>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</si>
  <si>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</si>
  <si>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</si>
  <si>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</si>
  <si>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</si>
  <si>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</si>
  <si>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</si>
  <si>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</si>
  <si>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</si>
  <si>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</si>
  <si>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</si>
  <si>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</si>
  <si>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</si>
  <si>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</si>
  <si>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</si>
  <si>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</si>
  <si>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</si>
  <si>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</si>
  <si>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</si>
  <si>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</si>
  <si>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</si>
  <si>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</si>
  <si>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</si>
  <si>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</si>
  <si>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</si>
  <si>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</si>
  <si>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</si>
  <si>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</si>
  <si>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</si>
  <si>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</si>
  <si>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</si>
  <si>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</si>
  <si>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</si>
  <si>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</si>
  <si>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</si>
  <si>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</si>
  <si>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</si>
  <si>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</si>
  <si>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</si>
  <si>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</si>
  <si>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</si>
  <si>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</si>
  <si>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</si>
  <si>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</si>
  <si>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</si>
  <si>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</si>
  <si>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</si>
  <si>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</si>
  <si>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</si>
  <si>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</si>
  <si>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</si>
  <si>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</si>
  <si>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</si>
  <si>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</si>
  <si>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</si>
  <si>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</si>
  <si>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</si>
  <si>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</si>
  <si>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</si>
  <si>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</si>
  <si>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</si>
  <si>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</si>
  <si>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</si>
  <si>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</si>
  <si>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</si>
  <si>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</si>
  <si>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</si>
  <si>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</si>
  <si>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</si>
  <si>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</si>
  <si>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</si>
  <si>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</si>
  <si>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</si>
  <si>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</si>
  <si>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</si>
  <si>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</si>
  <si>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</si>
  <si>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</si>
  <si>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</si>
  <si>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</si>
  <si>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</si>
  <si>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</si>
  <si>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</si>
  <si>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</si>
  <si>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</si>
  <si>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</si>
  <si>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</si>
  <si>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</si>
  <si>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</si>
  <si>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</si>
  <si>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</si>
  <si>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</si>
  <si>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</si>
  <si>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</si>
  <si>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</si>
  <si>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</si>
  <si>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</si>
  <si>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</si>
  <si>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</si>
  <si>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</si>
  <si>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</si>
  <si>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</si>
  <si>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</si>
  <si>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</si>
  <si>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</si>
  <si>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</si>
  <si>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</si>
  <si>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2010303</t>
  </si>
  <si>
    <t>机关服务</t>
  </si>
  <si>
    <t>2010308</t>
  </si>
  <si>
    <t>信访事务</t>
  </si>
  <si>
    <t>2010399</t>
  </si>
  <si>
    <t>其他政府办公厅（室）及相关机构事务支出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</si>
  <si>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</si>
  <si>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</si>
  <si>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</si>
  <si>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</si>
  <si>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</si>
  <si>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</si>
  <si>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</si>
  <si>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</si>
  <si>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</si>
  <si>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</si>
  <si>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</si>
  <si>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</si>
  <si>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</si>
  <si>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</si>
  <si>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</si>
  <si>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</si>
  <si>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</si>
  <si>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</si>
  <si>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</si>
  <si>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</si>
  <si>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</si>
  <si>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</si>
  <si>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</si>
  <si>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</si>
  <si>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</si>
  <si>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</si>
  <si>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</si>
  <si>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</si>
  <si>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</si>
  <si>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</si>
  <si>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</si>
  <si>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</si>
  <si>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</si>
  <si>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</si>
  <si>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</si>
  <si>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</si>
  <si>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</si>
  <si>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</si>
  <si>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</si>
  <si>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</si>
  <si>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</si>
  <si>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</si>
  <si>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</si>
  <si>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</si>
  <si>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</si>
  <si>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</si>
  <si>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</si>
  <si>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</si>
  <si>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</si>
  <si>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</si>
  <si>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</si>
  <si>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</si>
  <si>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</si>
  <si>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</si>
  <si>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</si>
  <si>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</si>
  <si>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</si>
  <si>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</si>
  <si>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</si>
  <si>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</si>
  <si>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</si>
  <si>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</si>
  <si>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</si>
  <si>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</si>
  <si>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</si>
  <si>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</si>
  <si>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</si>
  <si>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</si>
  <si>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</si>
  <si>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</si>
  <si>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</si>
  <si>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</si>
  <si>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</si>
  <si>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</si>
  <si>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</si>
  <si>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</si>
  <si>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</si>
  <si>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</si>
  <si>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</si>
  <si>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</si>
  <si>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</si>
  <si>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</si>
  <si>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</si>
  <si>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</si>
  <si>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</si>
  <si>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</si>
  <si>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</si>
  <si>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</si>
  <si>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</si>
  <si>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</si>
  <si>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</si>
  <si>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</si>
  <si>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</si>
  <si>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</si>
  <si>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</si>
  <si>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</si>
  <si>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</si>
  <si>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</si>
  <si>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</si>
  <si>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</si>
  <si>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</si>
  <si>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</si>
  <si>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</si>
  <si>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</si>
  <si>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</si>
  <si>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</si>
  <si>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</si>
  <si>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</si>
  <si>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</si>
  <si>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</si>
  <si>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</si>
  <si>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</si>
  <si>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</si>
  <si>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</si>
  <si>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</si>
  <si>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</si>
  <si>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</si>
  <si>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</si>
  <si>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</si>
  <si>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</si>
  <si>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</si>
  <si>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</si>
  <si>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</si>
  <si>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</si>
  <si>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</si>
  <si>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</si>
  <si>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</si>
  <si>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</si>
  <si>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</si>
  <si>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</si>
  <si>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</si>
  <si>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</si>
  <si>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</si>
  <si>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</si>
  <si>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</si>
  <si>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</si>
  <si>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</si>
  <si>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</si>
  <si>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</si>
  <si>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</si>
  <si>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</si>
  <si>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</si>
  <si>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</si>
  <si>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</si>
  <si>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</si>
  <si>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</si>
  <si>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</si>
  <si>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</si>
  <si>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</si>
  <si>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</si>
  <si>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</si>
  <si>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</si>
  <si>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</si>
  <si>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</si>
  <si>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</si>
  <si>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</si>
  <si>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</si>
  <si>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</si>
  <si>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</si>
  <si>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</si>
  <si>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</si>
  <si>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</si>
  <si>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</si>
  <si>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</si>
  <si>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</si>
  <si>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</si>
  <si>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</si>
  <si>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</si>
  <si>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</si>
  <si>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</si>
  <si>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</si>
  <si>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</si>
  <si>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</si>
  <si>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</si>
  <si>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</si>
  <si>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</si>
  <si>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</si>
  <si>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</si>
  <si>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</si>
  <si>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</si>
  <si>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</si>
  <si>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</si>
  <si>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</si>
  <si>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</si>
  <si>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</si>
  <si>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</si>
  <si>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</si>
  <si>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</si>
  <si>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</si>
  <si>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</si>
  <si>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</si>
  <si>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</si>
  <si>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</si>
  <si>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</si>
  <si>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</si>
  <si>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</si>
  <si>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</si>
  <si>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</si>
  <si>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</si>
  <si>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</si>
  <si>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</si>
  <si>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</si>
  <si>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</si>
  <si>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</si>
  <si>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</si>
  <si>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</si>
  <si>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</si>
  <si>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</si>
  <si>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</si>
  <si>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</si>
  <si>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</si>
  <si>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</si>
  <si>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</si>
  <si>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</si>
  <si>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</si>
  <si>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</si>
  <si>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</si>
  <si>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</si>
  <si>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</si>
  <si>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</si>
  <si>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</si>
  <si>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</si>
  <si>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</si>
  <si>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</si>
  <si>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</si>
  <si>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</si>
  <si>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</si>
  <si>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</si>
  <si>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</si>
  <si>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</si>
  <si>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</si>
  <si>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</si>
  <si>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</si>
  <si>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</si>
  <si>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</si>
  <si>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</si>
  <si>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</si>
  <si>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</si>
  <si>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</si>
  <si>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</si>
  <si>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</si>
  <si>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</si>
  <si>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</si>
  <si>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</si>
  <si>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</si>
  <si>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</si>
  <si>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</si>
  <si>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</si>
  <si>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</si>
  <si>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</si>
  <si>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</si>
  <si>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</si>
  <si>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</si>
  <si>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</si>
  <si>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</si>
  <si>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</si>
  <si>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</si>
  <si>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</si>
  <si>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</si>
  <si>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</si>
  <si>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</si>
  <si>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</si>
  <si>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</si>
  <si>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</si>
  <si>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</si>
  <si>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</si>
  <si>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</si>
  <si>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</si>
  <si>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</si>
  <si>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</si>
  <si>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</si>
  <si>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</si>
  <si>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</si>
  <si>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</si>
  <si>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</si>
  <si>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</si>
  <si>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</si>
  <si>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</si>
  <si>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</si>
  <si>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</si>
  <si>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</si>
  <si>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</si>
  <si>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</si>
  <si>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</si>
  <si>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</si>
  <si>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</si>
  <si>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</si>
  <si>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</si>
  <si>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</si>
  <si>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</si>
  <si>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</si>
  <si>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</si>
  <si>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</si>
  <si>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单位：洱源县人民政府办公室（本级）</t>
  </si>
  <si>
    <t>单位：元</t>
  </si>
  <si>
    <t/>
  </si>
  <si>
    <t>项目支出
结余</t>
  </si>
  <si>
    <t>无</t>
  </si>
  <si>
    <t>注：本表反映部门本年度政府性基金预算财政拨款的收支和年初、年末结转结余情况。</t>
  </si>
  <si>
    <t>说明：本单位无此公开事项。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</si>
  <si>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</si>
  <si>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</si>
  <si>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</si>
  <si>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</si>
  <si>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</si>
  <si>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</si>
  <si>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</si>
  <si>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</si>
  <si>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</si>
  <si>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</si>
  <si>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</si>
  <si>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</si>
  <si>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</si>
  <si>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</si>
  <si>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</si>
  <si>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</si>
  <si>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</si>
  <si>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0.00</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</si>
  <si>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</si>
  <si>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</si>
  <si>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</si>
  <si>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</si>
  <si>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</si>
  <si>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</si>
  <si>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</si>
  <si>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</si>
  <si>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</si>
  <si>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</si>
  <si>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</si>
  <si>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</si>
  <si>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</si>
  <si>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</si>
  <si>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</si>
  <si>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</si>
  <si>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</si>
  <si>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</si>
  <si>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</si>
  <si>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</si>
  <si>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</si>
  <si>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</si>
  <si>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</si>
  <si>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</si>
  <si>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</si>
  <si>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</si>
  <si>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</si>
  <si>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</si>
  <si>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</si>
  <si>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</si>
  <si>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</si>
  <si>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</si>
  <si>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</si>
  <si>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</si>
  <si>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</si>
  <si>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</si>
  <si>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</si>
  <si>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</si>
  <si>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</si>
  <si>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</si>
  <si>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</si>
  <si>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</si>
  <si>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</si>
  <si>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</si>
  <si>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</si>
  <si>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</si>
  <si>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</si>
  <si>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</si>
  <si>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</si>
  <si>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</si>
  <si>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</si>
  <si>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项目名称</t>
  </si>
  <si>
    <t>电子政务办公系统线路租金及维护经费</t>
  </si>
  <si>
    <t>主管部门</t>
  </si>
  <si>
    <t>洱源县人民政府办公室</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</si>
  <si>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</si>
  <si>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</si>
  <si>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</si>
  <si>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</si>
  <si>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</si>
  <si>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</si>
  <si>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</si>
  <si>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</si>
  <si>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</si>
  <si>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</si>
  <si>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</si>
  <si>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</si>
  <si>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</si>
  <si>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</si>
  <si>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主要用于支付网络运营商线路租金及维护费，全县县级行政事业单位、乡镇、行政村委会电子政务办公系统，视频会议系统等线路租金及维护费，保证全县行政办公高效、规范化运转，切实有效节约行政运行成本支出。</t>
  </si>
  <si>
    <t>绩效指标</t>
  </si>
  <si>
    <t xml:space="preserve">年度指标值 </t>
  </si>
  <si>
    <t>实际完成值</t>
  </si>
  <si>
    <r>
      <rPr>
        <sz val="10"/>
        <rFont val="宋体"/>
        <charset val="134"/>
        <scheme val="minor"/>
      </rPr>
      <t>分值(</t>
    </r>
    <r>
      <rPr>
        <b/>
        <sz val="10"/>
        <rFont val="宋体"/>
        <charset val="134"/>
        <scheme val="minor"/>
      </rPr>
      <t>90分</t>
    </r>
    <r>
      <rPr>
        <sz val="10"/>
        <rFont val="宋体"/>
        <charset val="134"/>
        <scheme val="minor"/>
      </rPr>
      <t>)</t>
    </r>
  </si>
  <si>
    <t>偏差原因分析及改进措施</t>
  </si>
  <si>
    <t>一级指标</t>
  </si>
  <si>
    <t>二级指标</t>
  </si>
  <si>
    <t>三级指标</t>
  </si>
  <si>
    <t>指标性质</t>
  </si>
  <si>
    <t>指标值</t>
  </si>
  <si>
    <t>度量单位</t>
  </si>
  <si>
    <t>产出指标</t>
  </si>
  <si>
    <t>数量指标</t>
  </si>
  <si>
    <t>确保接入电子政务网络的县级单位网络运行正常率</t>
  </si>
  <si>
    <t>＝</t>
  </si>
  <si>
    <t>100%</t>
  </si>
  <si>
    <t>%</t>
  </si>
  <si>
    <t>确保接入电子政务网络的乡镇网络运行正常率</t>
  </si>
  <si>
    <t>确保接入电子政务网络的村级网络运行正常率</t>
  </si>
  <si>
    <t>质量指标</t>
  </si>
  <si>
    <t>电子政务办公系统运行出现问题及时解决</t>
  </si>
  <si>
    <t>≥</t>
  </si>
  <si>
    <t>95%</t>
  </si>
  <si>
    <t>效益指标</t>
  </si>
  <si>
    <t>社会效益
指标</t>
  </si>
  <si>
    <t>节约行政成本，提高工作效率</t>
  </si>
  <si>
    <t>满意度指标</t>
  </si>
  <si>
    <t>服务对象满意度指标等</t>
  </si>
  <si>
    <t>受益对象满意度</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</si>
  <si>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</si>
  <si>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</si>
  <si>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</si>
  <si>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</si>
  <si>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</si>
  <si>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</si>
  <si>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</si>
  <si>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</si>
  <si>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</si>
  <si>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</si>
  <si>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</si>
  <si>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</si>
  <si>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</si>
  <si>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年度会议经费</t>
  </si>
  <si>
    <t>为县政府办公室具体承办的各类会议做好服务，高效组织和服务县政府常务会、党组会、各类专题会议，及时服务好县政府办公室组织的各类会议。</t>
  </si>
  <si>
    <t>政府全会次数</t>
  </si>
  <si>
    <t>1次</t>
  </si>
  <si>
    <t>次</t>
  </si>
  <si>
    <t>政府其他会议次数</t>
  </si>
  <si>
    <t>12次</t>
  </si>
  <si>
    <t>24次</t>
  </si>
  <si>
    <t>全面完成会议筹备、服务等工作</t>
  </si>
  <si>
    <t>社会效益指标</t>
  </si>
  <si>
    <t>确保各项工作任务目标及时、圆满完成</t>
  </si>
  <si>
    <t>参会人员满意度</t>
  </si>
  <si>
    <t>良</t>
  </si>
  <si>
    <t>机关事务管理工作经费</t>
  </si>
  <si>
    <t>用于为保障行政办公中心机关事务工作正常开展，实行统一门卫、绿化、食堂、水电、办公楼、周转房日常维修等日常管理及维护工作的经费支出保障。</t>
  </si>
  <si>
    <t>统一支付办公区水电费</t>
  </si>
  <si>
    <t>是/否</t>
  </si>
  <si>
    <t>是</t>
  </si>
  <si>
    <t>保障办公区全年食堂就餐天数</t>
  </si>
  <si>
    <t>≤</t>
  </si>
  <si>
    <t>264天</t>
  </si>
  <si>
    <t>天</t>
  </si>
  <si>
    <t>245天</t>
  </si>
  <si>
    <t>保证全年水电等办公设施日常维护</t>
  </si>
  <si>
    <t>全面实现行政办公中心各项工作正常开展</t>
  </si>
  <si>
    <t>机关事务工作正常运转</t>
  </si>
  <si>
    <t>公务接待经费</t>
  </si>
  <si>
    <t>目标1：为较好的完成洱源县年度公务接待工作。
目标2：有效控制公务接待数量、规模、范围。
目标3：全面实现“三公”支出零增长目标。</t>
  </si>
  <si>
    <t>接待批次</t>
  </si>
  <si>
    <t>200批</t>
  </si>
  <si>
    <t>批</t>
  </si>
  <si>
    <t>63批</t>
  </si>
  <si>
    <t>接待人数</t>
  </si>
  <si>
    <t>3000人次</t>
  </si>
  <si>
    <t>人次</t>
  </si>
  <si>
    <t>1151人次</t>
  </si>
  <si>
    <t>按质按量完成接待任务</t>
  </si>
  <si>
    <t>实现“三公”经费厉行节约</t>
  </si>
  <si>
    <t>接待对象满意度</t>
  </si>
  <si>
    <t>90%</t>
  </si>
  <si>
    <t>公务接待管理专项经费</t>
  </si>
  <si>
    <t>目标1：保障公务接待工作顺利完成；
目标2：保障办公室工作有序开展；
目标3：全面实现“三公”支出零增长目标。</t>
  </si>
  <si>
    <t>接待管理相关工作</t>
  </si>
  <si>
    <t>100批次</t>
  </si>
  <si>
    <t>批次</t>
  </si>
  <si>
    <t>63批次</t>
  </si>
  <si>
    <t>日常办公支出人数</t>
  </si>
  <si>
    <t>3人</t>
  </si>
  <si>
    <t>人</t>
  </si>
  <si>
    <t>保障接待工作顺利有序开展</t>
  </si>
  <si>
    <t>实现“三公”经费厉行节约,节约财政资金</t>
  </si>
  <si>
    <t>信访工作经费</t>
  </si>
  <si>
    <t>接待群众来信来访，办结率力争达到州县规定要求以上；做好到州赴省进京信访群众的接劝访工作；化解信访热难点，促进社会和谐稳定。</t>
  </si>
  <si>
    <t>接待群众来信来访次数</t>
  </si>
  <si>
    <t>400件</t>
  </si>
  <si>
    <t>件</t>
  </si>
  <si>
    <t>508件</t>
  </si>
  <si>
    <t>接待群众来信来访人数</t>
  </si>
  <si>
    <t>1200人</t>
  </si>
  <si>
    <t>1524人</t>
  </si>
  <si>
    <t>信访事项及时受理率</t>
  </si>
  <si>
    <t>信访事项办结率</t>
  </si>
  <si>
    <t>96%</t>
  </si>
  <si>
    <t>信访事项得到有效化解</t>
  </si>
  <si>
    <t>信访群众满意度</t>
  </si>
  <si>
    <t>县志办业务经费</t>
  </si>
  <si>
    <t>洱源县地方志办公室</t>
  </si>
  <si>
    <t>县志办日常编修业务保障经费。</t>
  </si>
  <si>
    <t>按时完成党报党刊征订任务</t>
  </si>
  <si>
    <t>5人</t>
  </si>
  <si>
    <t>保证职工出差下乡天数</t>
  </si>
  <si>
    <t>200天</t>
  </si>
  <si>
    <t>60天</t>
  </si>
  <si>
    <t>基本保证机构正常运转</t>
  </si>
  <si>
    <t>单位职工对工作满意度</t>
  </si>
  <si>
    <t>县志办年鉴出版经费</t>
  </si>
  <si>
    <t>印刷出版《洱源年鉴》，保证单位正常运转。</t>
  </si>
  <si>
    <t>印刷出版《洱源年鉴》（2023）本数</t>
  </si>
  <si>
    <t>1000本</t>
  </si>
  <si>
    <t>本</t>
  </si>
  <si>
    <t>600</t>
  </si>
  <si>
    <t>按质按量完成编纂任务</t>
  </si>
  <si>
    <t>业务工作对社会的影响</t>
  </si>
  <si>
    <t>政府办专项经费</t>
  </si>
  <si>
    <t>目标1：保障县政府领导各项工作开展所需的办公费；
目标2：保障县政府领导各项工作开展所需的差旅费；
目标3：保障县政府领导各项工作开展所需的接待费。</t>
  </si>
  <si>
    <t>保障县政府每位领导下乡、出差天数</t>
  </si>
  <si>
    <t>保障日常办公经费</t>
  </si>
  <si>
    <t>30000元/人</t>
  </si>
  <si>
    <t>元/人</t>
  </si>
  <si>
    <t>45980.41元</t>
  </si>
  <si>
    <t>200批次</t>
  </si>
  <si>
    <t>0批次</t>
  </si>
  <si>
    <t>保障县政府领导各项工作正常开展</t>
  </si>
  <si>
    <t>保障县政府领导各项工作开展</t>
  </si>
  <si>
    <t>非税收入安排支出经费</t>
  </si>
  <si>
    <t>行政中心上班单位相对集中，很多干部职工在行政中心食堂就餐。行政中心食堂采用公开招标的方式承包食堂经营权，暂定承包费10000元/年。</t>
  </si>
  <si>
    <t>承包费10000元已按相关规定上缴财政，非税收入安排支出经费7000元受财政支付能力影响未支出。</t>
  </si>
  <si>
    <t>食堂承包费</t>
  </si>
  <si>
    <t>10000元</t>
  </si>
  <si>
    <t>元</t>
  </si>
  <si>
    <t>7000元</t>
  </si>
  <si>
    <t>资金使用率</t>
  </si>
  <si>
    <t>0</t>
  </si>
  <si>
    <t>受财政支付能力影响，支出未完成支付</t>
  </si>
  <si>
    <t>弥补公用经费，维持机构正常运转</t>
  </si>
  <si>
    <t>经费使用对象满意度</t>
  </si>
  <si>
    <t>洱源县原食品药品监督管理局业务综合楼提升改造工程项目经费</t>
  </si>
  <si>
    <t>洱源县原食品药品监督管理局业务综合楼提升改造工程由政府办改造完成后交由县纪委使用，项目完工后目前尚有工程款334364.64元未支付，经政府办积极争取资金，在2023年内支付完毕。</t>
  </si>
  <si>
    <t>项目数量</t>
  </si>
  <si>
    <t>1个</t>
  </si>
  <si>
    <t>个</t>
  </si>
  <si>
    <t>受益单位数</t>
  </si>
  <si>
    <t>资金支付率</t>
  </si>
  <si>
    <t>满足县纪委办公需求</t>
  </si>
  <si>
    <t>政府办公务运行专项项目经费</t>
  </si>
  <si>
    <t>主要用于支付2022年租用平台公务用车费用，政府办档案整理、车辆维修、燃油费、信访局提升改造，行政中心食堂提升改造，行政中心绿化提升改造，临时工工资及办公用品购买费用。</t>
  </si>
  <si>
    <t>在职职工人数</t>
  </si>
  <si>
    <t>37人</t>
  </si>
  <si>
    <t>40人</t>
  </si>
  <si>
    <t>保证机构正常运转</t>
  </si>
  <si>
    <t>政府办公务运行项目经费</t>
  </si>
  <si>
    <t>主要用于支付2023年租用平台公务用车费用、体检费、办公运行经费、2023年差旅费、2023年节假日值班餐费及2022年12月、2023年12月新聘用临时工工资等费用；</t>
  </si>
  <si>
    <t>时效指标</t>
  </si>
  <si>
    <t>2023年12月前完成</t>
  </si>
  <si>
    <t>法律纠纷赔偿款项目经费</t>
  </si>
  <si>
    <t>根据云南省洱源县人民法院执行通知书判决段金钟、段春庭、段春寿与洱源县人民政府林木折断损害责任纠纷一案，洱源县人民政府需支付赔偿款140036.85元。</t>
  </si>
  <si>
    <t>案件数量</t>
  </si>
  <si>
    <t>1件</t>
  </si>
  <si>
    <t>赔付率</t>
  </si>
  <si>
    <t>保证执行通知书的执行</t>
  </si>
  <si>
    <t>提升人民群众对司法工作满意度，增强对政府的信任</t>
  </si>
  <si>
    <t>主要用于支付残疾人就业保障金、模范机关创建相关费用、职工体检费用、法律顾问和诉讼费、新招聘1名临时工2023年10-12月工资及其他机关事务经费</t>
  </si>
  <si>
    <t>新增临聘人员数量</t>
  </si>
  <si>
    <t>1人</t>
  </si>
  <si>
    <t>提升工作质量和效率，促进办公室工作正常开展</t>
  </si>
  <si>
    <t>县人武部“暖心家居工程”专项资金项目经费</t>
  </si>
  <si>
    <t>为进一步强化党管武装工作，为人武部办实事，把知武装、爱武装、管武装、建武装、抓武装摆在全局工作的重要位置，经县委、县政府决定由县政府办公室负责实施县人武部“暖心家居工程”。主要用于支付县人武部“暖心家居工程”相关支出。</t>
  </si>
  <si>
    <t>按时完成暖心家居工程</t>
  </si>
  <si>
    <t>保证外来干部居住质量，提升外来干部幸福感</t>
  </si>
  <si>
    <t>县志办年鉴项目经费</t>
  </si>
  <si>
    <t>根据县人民政府关于从1999年起“逐年编辑出版《洱源年鉴》”的要求，县志办在2022年继续编辑编辑出版《洱源年鉴》（2022）。因年鉴出版时纳入财政预算的年鉴印刷出版经费10万元已被县财政收回而无法按期拨付，现恳请县人民政府解决并拨付《洱源年鉴》（2022）出版印刷费9.16万元。</t>
  </si>
  <si>
    <t>印刷出版《洱源年鉴》（2022）本数</t>
  </si>
  <si>
    <t>600本</t>
  </si>
  <si>
    <t>年鉴出版及时率</t>
  </si>
  <si>
    <t>州级给予项目经费</t>
  </si>
  <si>
    <t>主要用于综合协调、应急值守、信访维稳、疫情防控等各项重点工作。</t>
  </si>
  <si>
    <t>受益乡镇数量</t>
  </si>
  <si>
    <t>9个</t>
  </si>
  <si>
    <t>3个</t>
  </si>
  <si>
    <t>92.4%</t>
  </si>
  <si>
    <t>带动工作积极性</t>
  </si>
  <si>
    <t>春节走访慰问项目经费</t>
  </si>
  <si>
    <t>根据《洱源县2023年春节走访慰问活动安排方案》的通知，由县政府办负责筹集外来投资企业、民营企业、节日期间坚守工作岗位的职工代表以及县处级退休干部慰问资金。</t>
  </si>
  <si>
    <t>县处级退休干部</t>
  </si>
  <si>
    <t>33人</t>
  </si>
  <si>
    <t>34人</t>
  </si>
  <si>
    <t>外来投资企业及民营企业数量</t>
  </si>
  <si>
    <t>19家</t>
  </si>
  <si>
    <t>家</t>
  </si>
  <si>
    <t>21家</t>
  </si>
  <si>
    <t>本单位退休干部及遗属</t>
  </si>
  <si>
    <t>20人</t>
  </si>
  <si>
    <t>2023年春节以前</t>
  </si>
  <si>
    <t>确保2023年春节走访慰问活动顺利开展</t>
  </si>
  <si>
    <t>慰问对象满意度</t>
  </si>
  <si>
    <t>洱源县人民政府办公室承担着综合协调、应急值守、信访维稳、疫情防控、省级文明城市停牌整改等各项重点工作，经费支出大幅增加，加之，我县财政极度困难，相关工作经费难以足额保障到位。为保证各项工作完成积极向上争取资金。</t>
  </si>
  <si>
    <t>增加乡镇工作经费，保证乡镇工作质量</t>
  </si>
  <si>
    <t>资金下达率</t>
  </si>
  <si>
    <t>调动乡镇工作积极性</t>
  </si>
</sst>
</file>

<file path=xl/styles.xml><?xml version="1.0" encoding="utf-8"?>
<styleSheet xmlns="http://schemas.openxmlformats.org/spreadsheetml/2006/main">
  <numFmts count="10">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0]&quot;&quot;;[Red]\-#,##0.00"/>
    <numFmt numFmtId="177" formatCode="0.00_ "/>
    <numFmt numFmtId="178" formatCode="0.00_);[Red]\(0.00\)"/>
    <numFmt numFmtId="179" formatCode="_ * #,##0.00_ ;_ * \-#,##0.00_ ;_ * &quot;&quot;??_ ;_ @_ "/>
    <numFmt numFmtId="180" formatCode="0.00_ ;[Red]\-0.00\ "/>
    <numFmt numFmtId="181" formatCode="0.0000%"/>
  </numFmts>
  <fonts count="47">
    <font>
      <sz val="11"/>
      <color indexed="8"/>
      <name val="宋体"/>
      <charset val="134"/>
      <scheme val="minor"/>
    </font>
    <font>
      <sz val="11"/>
      <color indexed="8"/>
      <name val="宋体"/>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0"/>
      <color indexed="8"/>
      <name val="宋体"/>
      <charset val="134"/>
    </font>
    <font>
      <b/>
      <sz val="10"/>
      <color indexed="8"/>
      <name val="宋体"/>
      <charset val="134"/>
      <scheme val="minor"/>
    </font>
    <font>
      <sz val="12"/>
      <color rgb="FFFF0000"/>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sz val="10"/>
      <name val="Arial"/>
      <charset val="134"/>
    </font>
    <font>
      <sz val="12"/>
      <color indexed="8"/>
      <name val="宋体"/>
      <charset val="134"/>
    </font>
    <font>
      <sz val="12"/>
      <name val="宋体"/>
      <charset val="134"/>
    </font>
    <font>
      <sz val="22"/>
      <color indexed="8"/>
      <name val="宋体"/>
      <charset val="134"/>
    </font>
    <font>
      <sz val="10"/>
      <color indexed="8"/>
      <name val="Arial"/>
      <charset val="134"/>
    </font>
    <font>
      <sz val="11"/>
      <color rgb="FFFF0000"/>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12"/>
      <name val="Arial"/>
      <charset val="134"/>
    </font>
    <font>
      <b/>
      <sz val="18"/>
      <color indexed="8"/>
      <name val="宋体"/>
      <charset val="134"/>
    </font>
    <font>
      <sz val="22"/>
      <name val="黑体"/>
      <charset val="134"/>
    </font>
    <font>
      <sz val="11"/>
      <color rgb="FF000000"/>
      <name val="Microsoft YaHei"/>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9">
    <fill>
      <patternFill patternType="none"/>
    </fill>
    <fill>
      <patternFill patternType="gray125"/>
    </fill>
    <fill>
      <patternFill patternType="solid">
        <fgColor theme="0" tint="-0.0499893185216834"/>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31" fillId="0" borderId="0" applyFont="0" applyFill="0" applyBorder="0" applyAlignment="0" applyProtection="0">
      <alignment vertical="center"/>
    </xf>
    <xf numFmtId="0" fontId="27" fillId="19" borderId="0" applyNumberFormat="0" applyBorder="0" applyAlignment="0" applyProtection="0">
      <alignment vertical="center"/>
    </xf>
    <xf numFmtId="0" fontId="43" fillId="15" borderId="22"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27" fillId="17" borderId="0" applyNumberFormat="0" applyBorder="0" applyAlignment="0" applyProtection="0">
      <alignment vertical="center"/>
    </xf>
    <xf numFmtId="0" fontId="35" fillId="10" borderId="0" applyNumberFormat="0" applyBorder="0" applyAlignment="0" applyProtection="0">
      <alignment vertical="center"/>
    </xf>
    <xf numFmtId="43" fontId="31" fillId="0" borderId="0" applyFont="0" applyFill="0" applyBorder="0" applyAlignment="0" applyProtection="0">
      <alignment vertical="center"/>
    </xf>
    <xf numFmtId="0" fontId="36" fillId="23" borderId="0" applyNumberFormat="0" applyBorder="0" applyAlignment="0" applyProtection="0">
      <alignment vertical="center"/>
    </xf>
    <xf numFmtId="0" fontId="41" fillId="0" borderId="0" applyNumberFormat="0" applyFill="0" applyBorder="0" applyAlignment="0" applyProtection="0">
      <alignment vertical="center"/>
    </xf>
    <xf numFmtId="9" fontId="31" fillId="0" borderId="0" applyFont="0" applyFill="0" applyBorder="0" applyAlignment="0" applyProtection="0">
      <alignment vertical="center"/>
    </xf>
    <xf numFmtId="0" fontId="34" fillId="0" borderId="0" applyNumberFormat="0" applyFill="0" applyBorder="0" applyAlignment="0" applyProtection="0">
      <alignment vertical="center"/>
    </xf>
    <xf numFmtId="0" fontId="31" fillId="13" borderId="19" applyNumberFormat="0" applyFont="0" applyAlignment="0" applyProtection="0">
      <alignment vertical="center"/>
    </xf>
    <xf numFmtId="0" fontId="36" fillId="25" borderId="0" applyNumberFormat="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8" fillId="0" borderId="17" applyNumberFormat="0" applyFill="0" applyAlignment="0" applyProtection="0">
      <alignment vertical="center"/>
    </xf>
    <xf numFmtId="0" fontId="29" fillId="0" borderId="17" applyNumberFormat="0" applyFill="0" applyAlignment="0" applyProtection="0">
      <alignment vertical="center"/>
    </xf>
    <xf numFmtId="0" fontId="36" fillId="22" borderId="0" applyNumberFormat="0" applyBorder="0" applyAlignment="0" applyProtection="0">
      <alignment vertical="center"/>
    </xf>
    <xf numFmtId="0" fontId="33" fillId="0" borderId="21" applyNumberFormat="0" applyFill="0" applyAlignment="0" applyProtection="0">
      <alignment vertical="center"/>
    </xf>
    <xf numFmtId="0" fontId="36" fillId="21" borderId="0" applyNumberFormat="0" applyBorder="0" applyAlignment="0" applyProtection="0">
      <alignment vertical="center"/>
    </xf>
    <xf numFmtId="0" fontId="37" fillId="12" borderId="18" applyNumberFormat="0" applyAlignment="0" applyProtection="0">
      <alignment vertical="center"/>
    </xf>
    <xf numFmtId="0" fontId="44" fillId="12" borderId="22" applyNumberFormat="0" applyAlignment="0" applyProtection="0">
      <alignment vertical="center"/>
    </xf>
    <xf numFmtId="0" fontId="28" fillId="9" borderId="16" applyNumberFormat="0" applyAlignment="0" applyProtection="0">
      <alignment vertical="center"/>
    </xf>
    <xf numFmtId="0" fontId="27" fillId="18" borderId="0" applyNumberFormat="0" applyBorder="0" applyAlignment="0" applyProtection="0">
      <alignment vertical="center"/>
    </xf>
    <xf numFmtId="0" fontId="36" fillId="29" borderId="0" applyNumberFormat="0" applyBorder="0" applyAlignment="0" applyProtection="0">
      <alignment vertical="center"/>
    </xf>
    <xf numFmtId="0" fontId="45" fillId="0" borderId="23" applyNumberFormat="0" applyFill="0" applyAlignment="0" applyProtection="0">
      <alignment vertical="center"/>
    </xf>
    <xf numFmtId="0" fontId="39" fillId="0" borderId="20" applyNumberFormat="0" applyFill="0" applyAlignment="0" applyProtection="0">
      <alignment vertical="center"/>
    </xf>
    <xf numFmtId="0" fontId="46" fillId="30" borderId="0" applyNumberFormat="0" applyBorder="0" applyAlignment="0" applyProtection="0">
      <alignment vertical="center"/>
    </xf>
    <xf numFmtId="0" fontId="42" fillId="14" borderId="0" applyNumberFormat="0" applyBorder="0" applyAlignment="0" applyProtection="0">
      <alignment vertical="center"/>
    </xf>
    <xf numFmtId="0" fontId="27" fillId="33" borderId="0" applyNumberFormat="0" applyBorder="0" applyAlignment="0" applyProtection="0">
      <alignment vertical="center"/>
    </xf>
    <xf numFmtId="0" fontId="36" fillId="11" borderId="0" applyNumberFormat="0" applyBorder="0" applyAlignment="0" applyProtection="0">
      <alignment vertical="center"/>
    </xf>
    <xf numFmtId="0" fontId="27" fillId="26" borderId="0" applyNumberFormat="0" applyBorder="0" applyAlignment="0" applyProtection="0">
      <alignment vertical="center"/>
    </xf>
    <xf numFmtId="0" fontId="27" fillId="8" borderId="0" applyNumberFormat="0" applyBorder="0" applyAlignment="0" applyProtection="0">
      <alignment vertical="center"/>
    </xf>
    <xf numFmtId="0" fontId="27" fillId="32" borderId="0" applyNumberFormat="0" applyBorder="0" applyAlignment="0" applyProtection="0">
      <alignment vertical="center"/>
    </xf>
    <xf numFmtId="0" fontId="27" fillId="36" borderId="0" applyNumberFormat="0" applyBorder="0" applyAlignment="0" applyProtection="0">
      <alignment vertical="center"/>
    </xf>
    <xf numFmtId="0" fontId="36" fillId="38" borderId="0" applyNumberFormat="0" applyBorder="0" applyAlignment="0" applyProtection="0">
      <alignment vertical="center"/>
    </xf>
    <xf numFmtId="0" fontId="36" fillId="28" borderId="0" applyNumberFormat="0" applyBorder="0" applyAlignment="0" applyProtection="0">
      <alignment vertical="center"/>
    </xf>
    <xf numFmtId="0" fontId="27" fillId="31" borderId="0" applyNumberFormat="0" applyBorder="0" applyAlignment="0" applyProtection="0">
      <alignment vertical="center"/>
    </xf>
    <xf numFmtId="0" fontId="27" fillId="35" borderId="0" applyNumberFormat="0" applyBorder="0" applyAlignment="0" applyProtection="0">
      <alignment vertical="center"/>
    </xf>
    <xf numFmtId="0" fontId="36" fillId="27" borderId="0" applyNumberFormat="0" applyBorder="0" applyAlignment="0" applyProtection="0">
      <alignment vertical="center"/>
    </xf>
    <xf numFmtId="0" fontId="27" fillId="34" borderId="0" applyNumberFormat="0" applyBorder="0" applyAlignment="0" applyProtection="0">
      <alignment vertical="center"/>
    </xf>
    <xf numFmtId="0" fontId="36" fillId="24" borderId="0" applyNumberFormat="0" applyBorder="0" applyAlignment="0" applyProtection="0">
      <alignment vertical="center"/>
    </xf>
    <xf numFmtId="0" fontId="36" fillId="37" borderId="0" applyNumberFormat="0" applyBorder="0" applyAlignment="0" applyProtection="0">
      <alignment vertical="center"/>
    </xf>
    <xf numFmtId="0" fontId="27" fillId="16" borderId="0" applyNumberFormat="0" applyBorder="0" applyAlignment="0" applyProtection="0">
      <alignment vertical="center"/>
    </xf>
    <xf numFmtId="0" fontId="36" fillId="20" borderId="0" applyNumberFormat="0" applyBorder="0" applyAlignment="0" applyProtection="0">
      <alignment vertical="center"/>
    </xf>
    <xf numFmtId="0" fontId="21" fillId="0" borderId="0">
      <alignment vertical="top"/>
      <protection locked="0"/>
    </xf>
    <xf numFmtId="0" fontId="1" fillId="0" borderId="0"/>
    <xf numFmtId="0" fontId="15" fillId="0" borderId="0"/>
  </cellStyleXfs>
  <cellXfs count="148">
    <xf numFmtId="0" fontId="0" fillId="0" borderId="0" xfId="0" applyFont="1">
      <alignment vertical="center"/>
    </xf>
    <xf numFmtId="0" fontId="1" fillId="0" borderId="0" xfId="50" applyFont="1" applyFill="1" applyAlignment="1">
      <alignment wrapText="1"/>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0" fontId="4" fillId="0" borderId="1" xfId="50" applyFont="1" applyFill="1" applyBorder="1" applyAlignment="1">
      <alignment horizontal="center" vertical="center" wrapText="1"/>
    </xf>
    <xf numFmtId="0" fontId="4" fillId="0" borderId="1" xfId="50" applyFont="1" applyFill="1" applyBorder="1" applyAlignment="1">
      <alignment vertical="center" wrapText="1"/>
    </xf>
    <xf numFmtId="177" fontId="4" fillId="0" borderId="1" xfId="50" applyNumberFormat="1" applyFont="1" applyFill="1" applyBorder="1" applyAlignment="1">
      <alignment horizontal="right" vertical="center" shrinkToFit="1"/>
    </xf>
    <xf numFmtId="176" fontId="5" fillId="2" borderId="1" xfId="50" applyNumberFormat="1" applyFont="1" applyFill="1" applyBorder="1" applyAlignment="1">
      <alignment horizontal="right" vertical="center" shrinkToFit="1"/>
    </xf>
    <xf numFmtId="0" fontId="5" fillId="0" borderId="1" xfId="50" applyFont="1" applyFill="1" applyBorder="1" applyAlignment="1">
      <alignment horizontal="center" vertical="center" wrapText="1"/>
    </xf>
    <xf numFmtId="10" fontId="5" fillId="2"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right" vertical="center" shrinkToFit="1"/>
    </xf>
    <xf numFmtId="10" fontId="4" fillId="2" borderId="1" xfId="50" applyNumberFormat="1" applyFont="1" applyFill="1" applyBorder="1" applyAlignment="1">
      <alignment horizontal="right" vertical="center" wrapText="1"/>
    </xf>
    <xf numFmtId="178"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178" fontId="4" fillId="0" borderId="1" xfId="50" applyNumberFormat="1" applyFont="1" applyFill="1" applyBorder="1" applyAlignment="1">
      <alignment horizontal="left" vertical="top" wrapText="1"/>
    </xf>
    <xf numFmtId="0" fontId="4" fillId="3" borderId="2" xfId="50" applyFont="1" applyFill="1" applyBorder="1" applyAlignment="1">
      <alignment horizontal="center" vertical="center" wrapText="1"/>
    </xf>
    <xf numFmtId="0" fontId="4" fillId="3" borderId="3" xfId="50" applyFont="1" applyFill="1" applyBorder="1" applyAlignment="1">
      <alignment horizontal="center" vertical="center" wrapText="1"/>
    </xf>
    <xf numFmtId="0" fontId="4" fillId="3" borderId="4" xfId="50" applyFont="1" applyFill="1" applyBorder="1" applyAlignment="1">
      <alignment horizontal="center" vertical="center" wrapText="1"/>
    </xf>
    <xf numFmtId="0" fontId="4" fillId="3"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3" borderId="1" xfId="50" applyFont="1" applyFill="1" applyBorder="1" applyAlignment="1">
      <alignment horizontal="center" vertical="center" wrapText="1"/>
    </xf>
    <xf numFmtId="0" fontId="4" fillId="3" borderId="6" xfId="50" applyFont="1" applyFill="1" applyBorder="1" applyAlignment="1">
      <alignment horizontal="center" vertical="center" wrapText="1"/>
    </xf>
    <xf numFmtId="0" fontId="4" fillId="0" borderId="5" xfId="5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0" borderId="1" xfId="50" applyFont="1" applyFill="1" applyBorder="1" applyAlignment="1">
      <alignment horizontal="center" vertical="center"/>
    </xf>
    <xf numFmtId="49" fontId="6" fillId="0" borderId="1" xfId="0" applyNumberFormat="1" applyFont="1" applyFill="1" applyBorder="1" applyAlignment="1">
      <alignment horizontal="center" vertical="center"/>
    </xf>
    <xf numFmtId="179" fontId="6" fillId="0" borderId="1" xfId="0" applyNumberFormat="1" applyFont="1" applyFill="1" applyBorder="1" applyAlignment="1">
      <alignment horizontal="center" vertical="center"/>
    </xf>
    <xf numFmtId="0" fontId="4" fillId="0" borderId="7" xfId="50"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3" fillId="0" borderId="2" xfId="50" applyFont="1" applyFill="1" applyBorder="1" applyAlignment="1">
      <alignment horizontal="center" wrapText="1"/>
    </xf>
    <xf numFmtId="0" fontId="3" fillId="0" borderId="3" xfId="50" applyFont="1" applyFill="1" applyBorder="1" applyAlignment="1">
      <alignment horizontal="center" wrapText="1"/>
    </xf>
    <xf numFmtId="0" fontId="7" fillId="0" borderId="1" xfId="50" applyFont="1" applyFill="1" applyBorder="1" applyAlignment="1">
      <alignment horizontal="center" vertical="center" wrapText="1"/>
    </xf>
    <xf numFmtId="0" fontId="5" fillId="0" borderId="0" xfId="50" applyFont="1" applyFill="1" applyAlignment="1">
      <alignment horizontal="left" vertical="center" wrapText="1"/>
    </xf>
    <xf numFmtId="0" fontId="4" fillId="0" borderId="0" xfId="50" applyFont="1" applyFill="1" applyAlignment="1">
      <alignment horizontal="center" vertical="center" wrapText="1"/>
    </xf>
    <xf numFmtId="0" fontId="4" fillId="0" borderId="0" xfId="50" applyFont="1" applyFill="1" applyAlignment="1">
      <alignment horizontal="left" vertical="center" wrapText="1"/>
    </xf>
    <xf numFmtId="0" fontId="8" fillId="0" borderId="0" xfId="50" applyFont="1" applyFill="1" applyAlignment="1">
      <alignment horizontal="left" vertical="center" wrapText="1"/>
    </xf>
    <xf numFmtId="0" fontId="9" fillId="0" borderId="0" xfId="0" applyFont="1" applyFill="1" applyBorder="1" applyAlignment="1">
      <alignment horizontal="right" vertical="center"/>
    </xf>
    <xf numFmtId="49" fontId="4" fillId="0" borderId="1" xfId="50" applyNumberFormat="1" applyFont="1" applyFill="1" applyBorder="1" applyAlignment="1">
      <alignment horizontal="center" vertical="top" wrapText="1"/>
    </xf>
    <xf numFmtId="0" fontId="3" fillId="0" borderId="4" xfId="50" applyFont="1" applyFill="1" applyBorder="1" applyAlignment="1">
      <alignment horizontal="center" wrapText="1"/>
    </xf>
    <xf numFmtId="0" fontId="10" fillId="0" borderId="1" xfId="50" applyFont="1" applyFill="1" applyBorder="1" applyAlignment="1">
      <alignment horizontal="center" vertical="center" wrapText="1"/>
    </xf>
    <xf numFmtId="180" fontId="7" fillId="2" borderId="1" xfId="50" applyNumberFormat="1" applyFont="1" applyFill="1" applyBorder="1" applyAlignment="1">
      <alignment horizontal="center" vertical="center" wrapText="1"/>
    </xf>
    <xf numFmtId="0" fontId="11" fillId="0" borderId="1" xfId="50" applyFont="1" applyFill="1" applyBorder="1" applyAlignment="1">
      <alignment horizontal="center" vertical="center" wrapText="1"/>
    </xf>
    <xf numFmtId="0" fontId="12" fillId="0" borderId="0" xfId="50" applyFont="1" applyFill="1" applyAlignment="1">
      <alignment horizontal="center" vertical="center" wrapText="1"/>
    </xf>
    <xf numFmtId="9" fontId="6" fillId="0" borderId="1" xfId="0" applyNumberFormat="1" applyFont="1" applyFill="1" applyBorder="1" applyAlignment="1">
      <alignment horizontal="center" vertical="center"/>
    </xf>
    <xf numFmtId="49" fontId="4" fillId="0" borderId="1" xfId="50" applyNumberFormat="1" applyFont="1" applyFill="1" applyBorder="1" applyAlignment="1">
      <alignment horizontal="right" vertical="center" shrinkToFit="1"/>
    </xf>
    <xf numFmtId="181" fontId="4" fillId="2" borderId="1" xfId="50" applyNumberFormat="1" applyFont="1" applyFill="1" applyBorder="1" applyAlignment="1">
      <alignment horizontal="right" vertical="center" wrapText="1"/>
    </xf>
    <xf numFmtId="0" fontId="4" fillId="0" borderId="1" xfId="50" applyNumberFormat="1" applyFont="1" applyFill="1" applyBorder="1" applyAlignment="1">
      <alignment horizontal="right" vertical="center" shrinkToFit="1"/>
    </xf>
    <xf numFmtId="49" fontId="5" fillId="2" borderId="1" xfId="50" applyNumberFormat="1" applyFont="1" applyFill="1" applyBorder="1" applyAlignment="1">
      <alignment horizontal="right" vertical="center" shrinkToFit="1"/>
    </xf>
    <xf numFmtId="0" fontId="1" fillId="0" borderId="0" xfId="50" applyFont="1" applyFill="1" applyAlignment="1">
      <alignment vertical="center" wrapText="1"/>
    </xf>
    <xf numFmtId="0" fontId="13" fillId="0" borderId="0" xfId="0" applyFont="1" applyFill="1" applyBorder="1" applyAlignment="1"/>
    <xf numFmtId="0" fontId="1" fillId="0" borderId="0" xfId="0" applyFont="1" applyFill="1" applyBorder="1" applyAlignment="1">
      <alignment wrapText="1"/>
    </xf>
    <xf numFmtId="0" fontId="1" fillId="4" borderId="0" xfId="50" applyFont="1" applyFill="1" applyAlignment="1">
      <alignment wrapText="1"/>
    </xf>
    <xf numFmtId="49" fontId="14" fillId="0" borderId="1" xfId="0" applyNumberFormat="1" applyFont="1" applyFill="1" applyBorder="1" applyAlignment="1">
      <alignment horizontal="center" vertical="center"/>
    </xf>
    <xf numFmtId="179" fontId="14" fillId="0" borderId="1" xfId="0" applyNumberFormat="1" applyFont="1" applyFill="1" applyBorder="1" applyAlignment="1">
      <alignment horizontal="center" vertical="center"/>
    </xf>
    <xf numFmtId="0" fontId="4" fillId="0" borderId="8" xfId="50" applyFont="1" applyFill="1" applyBorder="1" applyAlignment="1">
      <alignment horizontal="center" vertical="center" wrapText="1"/>
    </xf>
    <xf numFmtId="0" fontId="15" fillId="0" borderId="0" xfId="0" applyFont="1" applyFill="1" applyBorder="1" applyAlignment="1"/>
    <xf numFmtId="0" fontId="15" fillId="0" borderId="0" xfId="51" applyFill="1" applyBorder="1" applyAlignment="1">
      <alignment vertical="center"/>
    </xf>
    <xf numFmtId="0" fontId="15" fillId="0" borderId="0" xfId="51"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6" fillId="5" borderId="0" xfId="0" applyFont="1" applyFill="1" applyBorder="1" applyAlignment="1"/>
    <xf numFmtId="0" fontId="6"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2" borderId="1" xfId="0" applyNumberFormat="1" applyFont="1" applyFill="1" applyBorder="1" applyAlignment="1">
      <alignment horizontal="right" vertical="center" shrinkToFit="1"/>
    </xf>
    <xf numFmtId="0" fontId="1" fillId="2" borderId="1" xfId="0" applyNumberFormat="1" applyFont="1" applyFill="1" applyBorder="1" applyAlignment="1">
      <alignment horizontal="right" vertical="center" shrinkToFit="1"/>
    </xf>
    <xf numFmtId="176" fontId="1" fillId="0" borderId="1" xfId="0" applyNumberFormat="1" applyFont="1" applyFill="1" applyBorder="1" applyAlignment="1">
      <alignment horizontal="right" vertical="center" shrinkToFit="1"/>
    </xf>
    <xf numFmtId="0" fontId="9" fillId="0" borderId="0" xfId="0" applyFont="1" applyFill="1" applyBorder="1" applyAlignment="1">
      <alignment horizontal="left" vertical="center" wrapText="1"/>
    </xf>
    <xf numFmtId="0" fontId="18" fillId="0" borderId="0" xfId="50" applyFont="1" applyFill="1" applyAlignment="1">
      <alignment horizontal="left" vertical="center" wrapText="1"/>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15" fillId="0" borderId="1" xfId="0" applyNumberFormat="1" applyFont="1" applyFill="1" applyBorder="1" applyAlignment="1">
      <alignment vertical="center"/>
    </xf>
    <xf numFmtId="0" fontId="6" fillId="0" borderId="0" xfId="0" applyFont="1" applyFill="1" applyBorder="1" applyAlignment="1">
      <alignment horizontal="right"/>
    </xf>
    <xf numFmtId="0" fontId="1" fillId="0" borderId="11"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9" fillId="0" borderId="0" xfId="0" applyFont="1" applyAlignment="1">
      <alignment horizontal="center"/>
    </xf>
    <xf numFmtId="0" fontId="15" fillId="0" borderId="0" xfId="0" applyFont="1" applyAlignment="1"/>
    <xf numFmtId="0" fontId="20" fillId="6" borderId="15" xfId="0" applyNumberFormat="1" applyFont="1" applyFill="1" applyBorder="1" applyAlignment="1">
      <alignment horizontal="center" vertical="center"/>
    </xf>
    <xf numFmtId="0" fontId="20" fillId="7" borderId="15" xfId="0" applyNumberFormat="1" applyFont="1" applyFill="1" applyBorder="1" applyAlignment="1">
      <alignment horizontal="center" vertical="center"/>
    </xf>
    <xf numFmtId="0" fontId="20" fillId="6" borderId="15" xfId="0" applyNumberFormat="1" applyFont="1" applyFill="1" applyBorder="1" applyAlignment="1">
      <alignment horizontal="left" vertical="center"/>
    </xf>
    <xf numFmtId="177" fontId="0" fillId="0" borderId="1" xfId="0" applyNumberFormat="1" applyFont="1" applyFill="1" applyBorder="1" applyAlignment="1">
      <alignment horizontal="center" vertical="center" wrapText="1" shrinkToFit="1"/>
    </xf>
    <xf numFmtId="49" fontId="20" fillId="7" borderId="15" xfId="0" applyNumberFormat="1" applyFont="1" applyFill="1" applyBorder="1" applyAlignment="1">
      <alignment horizontal="center" vertical="center"/>
    </xf>
    <xf numFmtId="0" fontId="20" fillId="7" borderId="15" xfId="0" applyNumberFormat="1" applyFont="1" applyFill="1" applyBorder="1" applyAlignment="1">
      <alignment horizontal="left" vertical="center" wrapText="1"/>
    </xf>
    <xf numFmtId="0" fontId="21" fillId="0" borderId="0" xfId="0" applyFont="1" applyAlignment="1"/>
    <xf numFmtId="0" fontId="20" fillId="6" borderId="15" xfId="0" applyNumberFormat="1" applyFont="1" applyFill="1" applyBorder="1" applyAlignment="1">
      <alignment horizontal="center" vertical="center" wrapText="1"/>
    </xf>
    <xf numFmtId="0" fontId="22" fillId="6" borderId="15" xfId="0" applyNumberFormat="1" applyFont="1" applyFill="1" applyBorder="1" applyAlignment="1">
      <alignment horizontal="left" vertical="center" wrapText="1"/>
    </xf>
    <xf numFmtId="0" fontId="20" fillId="7" borderId="15" xfId="0" applyNumberFormat="1" applyFont="1" applyFill="1" applyBorder="1" applyAlignment="1">
      <alignment horizontal="center" vertical="center" wrapText="1"/>
    </xf>
    <xf numFmtId="0" fontId="20" fillId="6" borderId="15" xfId="0" applyNumberFormat="1" applyFont="1" applyFill="1" applyBorder="1" applyAlignment="1">
      <alignment horizontal="left" vertical="center" wrapText="1"/>
    </xf>
    <xf numFmtId="0" fontId="0" fillId="0" borderId="1" xfId="0" applyFont="1" applyFill="1" applyBorder="1" applyAlignment="1">
      <alignment horizontal="center" vertical="center" wrapText="1" shrinkToFit="1"/>
    </xf>
    <xf numFmtId="4" fontId="20" fillId="7" borderId="15" xfId="0" applyNumberFormat="1" applyFont="1" applyFill="1" applyBorder="1" applyAlignment="1">
      <alignment horizontal="right" vertical="center" wrapText="1"/>
    </xf>
    <xf numFmtId="0" fontId="23"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4" fillId="0" borderId="0" xfId="0" applyFont="1" applyFill="1" applyAlignment="1">
      <alignment horizontal="center" vertical="center"/>
    </xf>
    <xf numFmtId="0" fontId="9"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1" fillId="0" borderId="1"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4" fontId="1" fillId="0" borderId="1" xfId="0" applyNumberFormat="1" applyFont="1" applyFill="1" applyBorder="1" applyAlignment="1">
      <alignment horizontal="right" vertical="center" shrinkToFit="1"/>
    </xf>
    <xf numFmtId="0" fontId="9" fillId="0" borderId="0" xfId="0" applyFont="1" applyFill="1" applyBorder="1" applyAlignment="1">
      <alignment horizontal="left" vertical="center"/>
    </xf>
    <xf numFmtId="0" fontId="9" fillId="0" borderId="0" xfId="49" applyFont="1" applyFill="1" applyBorder="1" applyAlignment="1" applyProtection="1">
      <alignment horizontal="left" vertical="center"/>
      <protection locked="0"/>
    </xf>
    <xf numFmtId="0" fontId="6" fillId="0" borderId="0" xfId="0" applyFont="1" applyFill="1" applyBorder="1" applyAlignment="1">
      <alignment horizontal="right" vertical="center"/>
    </xf>
    <xf numFmtId="0" fontId="9" fillId="0" borderId="0" xfId="0" applyFont="1" applyFill="1" applyBorder="1" applyAlignment="1"/>
    <xf numFmtId="0" fontId="24" fillId="0" borderId="0" xfId="0" applyFont="1" applyFill="1" applyBorder="1" applyAlignment="1">
      <alignment horizontal="center" vertical="center"/>
    </xf>
    <xf numFmtId="0" fontId="9" fillId="0" borderId="6"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25" fillId="0" borderId="0" xfId="0" applyFont="1" applyAlignment="1">
      <alignment horizontal="center"/>
    </xf>
    <xf numFmtId="0" fontId="9" fillId="0" borderId="0" xfId="0" applyFont="1" applyAlignment="1"/>
    <xf numFmtId="4" fontId="20" fillId="7" borderId="15" xfId="0" applyNumberFormat="1" applyFont="1" applyFill="1" applyBorder="1" applyAlignment="1">
      <alignment horizontal="right" vertical="center"/>
    </xf>
    <xf numFmtId="0" fontId="20" fillId="7" borderId="15" xfId="0" applyNumberFormat="1" applyFont="1" applyFill="1" applyBorder="1" applyAlignment="1">
      <alignment horizontal="left" vertical="center"/>
    </xf>
    <xf numFmtId="0" fontId="25" fillId="0" borderId="0" xfId="0" applyFont="1" applyAlignment="1">
      <alignment horizontal="center" vertical="center"/>
    </xf>
    <xf numFmtId="0" fontId="20" fillId="7" borderId="15" xfId="0" applyNumberFormat="1" applyFont="1" applyFill="1" applyBorder="1" applyAlignment="1">
      <alignment horizontal="right" vertical="center"/>
    </xf>
    <xf numFmtId="0" fontId="0" fillId="0" borderId="0" xfId="0" applyFont="1" applyFill="1" applyAlignment="1">
      <alignment vertical="center"/>
    </xf>
    <xf numFmtId="0" fontId="26" fillId="6" borderId="15" xfId="0" applyNumberFormat="1" applyFont="1" applyFill="1" applyBorder="1" applyAlignment="1">
      <alignment vertical="center"/>
    </xf>
    <xf numFmtId="0" fontId="26" fillId="7" borderId="15" xfId="0" applyNumberFormat="1" applyFont="1" applyFill="1"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2"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D22" sqref="D22"/>
    </sheetView>
  </sheetViews>
  <sheetFormatPr defaultColWidth="9" defaultRowHeight="13.5" outlineLevelCol="1"/>
  <cols>
    <col min="1" max="1" width="42.2166666666667" customWidth="1"/>
    <col min="2" max="2" width="37.4416666666667" customWidth="1"/>
  </cols>
  <sheetData>
    <row r="1" ht="15" customHeight="1" spans="1:2">
      <c r="A1" s="146" t="s">
        <v>0</v>
      </c>
      <c r="B1" s="147" t="s">
        <v>1</v>
      </c>
    </row>
    <row r="2" ht="15" customHeight="1" spans="1:2">
      <c r="A2" s="146" t="s">
        <v>2</v>
      </c>
      <c r="B2" s="147" t="s">
        <v>3</v>
      </c>
    </row>
    <row r="3" ht="15" customHeight="1" spans="1:2">
      <c r="A3" s="146" t="s">
        <v>4</v>
      </c>
      <c r="B3" s="147" t="s">
        <v>5</v>
      </c>
    </row>
    <row r="4" ht="15" customHeight="1" spans="1:2">
      <c r="A4" s="146" t="s">
        <v>6</v>
      </c>
      <c r="B4" s="147" t="s">
        <v>7</v>
      </c>
    </row>
    <row r="5" ht="15" customHeight="1" spans="1:2">
      <c r="A5" s="146" t="s">
        <v>8</v>
      </c>
      <c r="B5" s="147" t="s">
        <v>9</v>
      </c>
    </row>
    <row r="6" ht="15" customHeight="1" spans="1:2">
      <c r="A6" s="146" t="s">
        <v>10</v>
      </c>
      <c r="B6" s="147" t="s">
        <v>11</v>
      </c>
    </row>
    <row r="7" ht="15" customHeight="1" spans="1:2">
      <c r="A7" s="146" t="s">
        <v>12</v>
      </c>
      <c r="B7" s="147" t="s">
        <v>13</v>
      </c>
    </row>
    <row r="8" ht="15" customHeight="1" spans="1:2">
      <c r="A8" s="146" t="s">
        <v>14</v>
      </c>
      <c r="B8" s="147"/>
    </row>
    <row r="9" ht="15" customHeight="1" spans="1:2">
      <c r="A9" s="146" t="s">
        <v>15</v>
      </c>
      <c r="B9" s="147" t="s">
        <v>16</v>
      </c>
    </row>
    <row r="10" ht="15" customHeight="1" spans="1:2">
      <c r="A10" s="146" t="s">
        <v>17</v>
      </c>
      <c r="B10" s="147" t="s">
        <v>18</v>
      </c>
    </row>
    <row r="11" ht="15" customHeight="1" spans="1:2">
      <c r="A11" s="146" t="s">
        <v>19</v>
      </c>
      <c r="B11" s="147" t="s">
        <v>20</v>
      </c>
    </row>
    <row r="12" ht="15" customHeight="1" spans="1:2">
      <c r="A12" s="146" t="s">
        <v>21</v>
      </c>
      <c r="B12" s="147"/>
    </row>
    <row r="13" ht="15" customHeight="1" spans="1:2">
      <c r="A13" s="146" t="s">
        <v>22</v>
      </c>
      <c r="B13" s="147" t="s">
        <v>23</v>
      </c>
    </row>
    <row r="14" ht="15" customHeight="1" spans="1:2">
      <c r="A14" s="146" t="s">
        <v>24</v>
      </c>
      <c r="B14" s="147" t="s">
        <v>25</v>
      </c>
    </row>
    <row r="15" ht="15" customHeight="1" spans="1:2">
      <c r="A15" s="146" t="s">
        <v>26</v>
      </c>
      <c r="B15" s="147" t="s">
        <v>27</v>
      </c>
    </row>
    <row r="16" ht="15" customHeight="1" spans="1:2">
      <c r="A16" s="146" t="s">
        <v>28</v>
      </c>
      <c r="B16" s="147" t="s">
        <v>29</v>
      </c>
    </row>
    <row r="17" ht="15" customHeight="1" spans="1:2">
      <c r="A17" s="146" t="s">
        <v>30</v>
      </c>
      <c r="B17" s="147" t="s">
        <v>31</v>
      </c>
    </row>
    <row r="18" ht="15" customHeight="1" spans="1:2">
      <c r="A18" s="146" t="s">
        <v>32</v>
      </c>
      <c r="B18" s="147" t="s">
        <v>33</v>
      </c>
    </row>
    <row r="19" ht="15" customHeight="1" spans="1:2">
      <c r="A19" s="146" t="s">
        <v>34</v>
      </c>
      <c r="B19" s="147" t="s">
        <v>35</v>
      </c>
    </row>
    <row r="20" ht="15" customHeight="1" spans="1:2">
      <c r="A20" s="146" t="s">
        <v>36</v>
      </c>
      <c r="B20" s="147" t="s">
        <v>37</v>
      </c>
    </row>
    <row r="21" ht="15" customHeight="1" spans="1:2">
      <c r="A21" s="146" t="s">
        <v>38</v>
      </c>
      <c r="B21" s="147" t="s">
        <v>39</v>
      </c>
    </row>
    <row r="22" ht="15" customHeight="1" spans="1:2">
      <c r="A22" s="146" t="s">
        <v>40</v>
      </c>
      <c r="B22" s="147" t="s">
        <v>41</v>
      </c>
    </row>
    <row r="23" ht="15" customHeight="1" spans="1:2">
      <c r="A23" s="146" t="s">
        <v>42</v>
      </c>
      <c r="B23" s="147" t="s">
        <v>43</v>
      </c>
    </row>
    <row r="24" ht="15" customHeight="1" spans="1:2">
      <c r="A24" s="146" t="s">
        <v>44</v>
      </c>
      <c r="B24" s="147" t="s">
        <v>20</v>
      </c>
    </row>
    <row r="25" ht="15" customHeight="1" spans="1:2">
      <c r="A25" s="146" t="s">
        <v>45</v>
      </c>
      <c r="B25" s="147" t="s">
        <v>46</v>
      </c>
    </row>
    <row r="26" ht="15" customHeight="1" spans="1:2">
      <c r="A26" s="146" t="s">
        <v>47</v>
      </c>
      <c r="B26" s="147" t="s">
        <v>48</v>
      </c>
    </row>
    <row r="27" ht="15" customHeight="1" spans="1:2">
      <c r="A27" s="146" t="s">
        <v>49</v>
      </c>
      <c r="B27" s="147" t="s">
        <v>50</v>
      </c>
    </row>
    <row r="28" ht="15" customHeight="1" spans="1:2">
      <c r="A28" s="146" t="s">
        <v>51</v>
      </c>
      <c r="B28" s="147" t="s">
        <v>52</v>
      </c>
    </row>
    <row r="29" ht="15" customHeight="1" spans="1:2">
      <c r="A29" s="146" t="s">
        <v>53</v>
      </c>
      <c r="B29" s="147" t="s">
        <v>54</v>
      </c>
    </row>
    <row r="30" ht="15" customHeight="1" spans="1:2">
      <c r="A30" s="146" t="s">
        <v>55</v>
      </c>
      <c r="B30" s="147"/>
    </row>
    <row r="31" ht="15" customHeight="1" spans="1:2">
      <c r="A31" s="146" t="s">
        <v>56</v>
      </c>
      <c r="B31" s="147" t="s">
        <v>27</v>
      </c>
    </row>
    <row r="32" ht="15" customHeight="1" spans="1:2">
      <c r="A32" s="146" t="s">
        <v>57</v>
      </c>
      <c r="B32" s="147" t="s">
        <v>58</v>
      </c>
    </row>
  </sheetData>
  <dataValidations count="1">
    <dataValidation type="list" allowBlank="1" sqref="B14 B15 B16 B20 B21 B22 B23 B25 B26 B27 B29 B31">
      <formula1>#REF!</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view="pageBreakPreview" zoomScaleNormal="100" workbookViewId="0">
      <pane xSplit="3" ySplit="9" topLeftCell="D10" activePane="bottomRight" state="frozen"/>
      <selection/>
      <selection pane="topRight"/>
      <selection pane="bottomLeft"/>
      <selection pane="bottomRight" activeCell="A1" sqref="A1:L1"/>
    </sheetView>
  </sheetViews>
  <sheetFormatPr defaultColWidth="9" defaultRowHeight="14.25"/>
  <cols>
    <col min="1" max="3" width="3.775" style="60" customWidth="1"/>
    <col min="4" max="4" width="13.6666666666667" style="60" customWidth="1"/>
    <col min="5" max="7" width="7.88333333333333" style="60" customWidth="1"/>
    <col min="8" max="9" width="8.775" style="60" customWidth="1"/>
    <col min="10" max="10" width="7.88333333333333" style="60" customWidth="1"/>
    <col min="11" max="16384" width="9" style="60"/>
  </cols>
  <sheetData>
    <row r="1" ht="35.25" customHeight="1" spans="1:12">
      <c r="A1" s="116" t="s">
        <v>503</v>
      </c>
      <c r="B1" s="116"/>
      <c r="C1" s="116"/>
      <c r="D1" s="116"/>
      <c r="E1" s="116"/>
      <c r="F1" s="116"/>
      <c r="G1" s="116"/>
      <c r="H1" s="116"/>
      <c r="I1" s="116"/>
      <c r="J1" s="116"/>
      <c r="K1" s="116"/>
      <c r="L1" s="116"/>
    </row>
    <row r="2" ht="18" customHeight="1" spans="1:12">
      <c r="A2" s="117"/>
      <c r="B2" s="117"/>
      <c r="C2" s="117"/>
      <c r="D2" s="117"/>
      <c r="E2" s="117"/>
      <c r="F2" s="117"/>
      <c r="G2" s="117"/>
      <c r="H2" s="117"/>
      <c r="I2" s="117"/>
      <c r="L2" s="132" t="s">
        <v>504</v>
      </c>
    </row>
    <row r="3" ht="18" customHeight="1" spans="1:12">
      <c r="A3" s="118" t="s">
        <v>496</v>
      </c>
      <c r="B3" s="118"/>
      <c r="C3" s="118"/>
      <c r="D3" s="118"/>
      <c r="E3" s="118"/>
      <c r="F3" s="119"/>
      <c r="G3" s="117"/>
      <c r="H3" s="117"/>
      <c r="I3" s="117"/>
      <c r="L3" s="132" t="s">
        <v>497</v>
      </c>
    </row>
    <row r="4" s="114" customFormat="1" ht="39.75" customHeight="1" spans="1:12">
      <c r="A4" s="120" t="s">
        <v>65</v>
      </c>
      <c r="B4" s="120"/>
      <c r="C4" s="120"/>
      <c r="D4" s="120"/>
      <c r="E4" s="121" t="s">
        <v>265</v>
      </c>
      <c r="F4" s="122"/>
      <c r="G4" s="123"/>
      <c r="H4" s="120" t="s">
        <v>266</v>
      </c>
      <c r="I4" s="120" t="s">
        <v>267</v>
      </c>
      <c r="J4" s="120" t="s">
        <v>166</v>
      </c>
      <c r="K4" s="120"/>
      <c r="L4" s="120"/>
    </row>
    <row r="5" s="115" customFormat="1" ht="26.25" customHeight="1" spans="1:12">
      <c r="A5" s="120" t="s">
        <v>181</v>
      </c>
      <c r="B5" s="120"/>
      <c r="C5" s="120"/>
      <c r="D5" s="120" t="s">
        <v>182</v>
      </c>
      <c r="E5" s="124"/>
      <c r="F5" s="125"/>
      <c r="G5" s="126"/>
      <c r="H5" s="120"/>
      <c r="I5" s="120"/>
      <c r="J5" s="120" t="s">
        <v>188</v>
      </c>
      <c r="K5" s="120" t="s">
        <v>505</v>
      </c>
      <c r="L5" s="120" t="s">
        <v>506</v>
      </c>
    </row>
    <row r="6" s="115" customFormat="1" ht="36" customHeight="1" spans="1:12">
      <c r="A6" s="120"/>
      <c r="B6" s="120"/>
      <c r="C6" s="120"/>
      <c r="D6" s="120"/>
      <c r="E6" s="127" t="s">
        <v>188</v>
      </c>
      <c r="F6" s="127" t="s">
        <v>505</v>
      </c>
      <c r="G6" s="127" t="s">
        <v>506</v>
      </c>
      <c r="H6" s="120"/>
      <c r="I6" s="120"/>
      <c r="J6" s="120"/>
      <c r="K6" s="120"/>
      <c r="L6" s="120" t="s">
        <v>273</v>
      </c>
    </row>
    <row r="7" ht="19.5" customHeight="1" spans="1:12">
      <c r="A7" s="120"/>
      <c r="B7" s="120"/>
      <c r="C7" s="120"/>
      <c r="D7" s="120"/>
      <c r="E7" s="128"/>
      <c r="F7" s="128"/>
      <c r="G7" s="128"/>
      <c r="H7" s="120"/>
      <c r="I7" s="120"/>
      <c r="J7" s="120"/>
      <c r="K7" s="120"/>
      <c r="L7" s="120"/>
    </row>
    <row r="8" ht="19.5" customHeight="1" spans="1:12">
      <c r="A8" s="120" t="s">
        <v>185</v>
      </c>
      <c r="B8" s="120" t="s">
        <v>186</v>
      </c>
      <c r="C8" s="120" t="s">
        <v>187</v>
      </c>
      <c r="D8" s="120" t="s">
        <v>69</v>
      </c>
      <c r="E8" s="120">
        <v>1</v>
      </c>
      <c r="F8" s="120">
        <v>2</v>
      </c>
      <c r="G8" s="120">
        <v>3</v>
      </c>
      <c r="H8" s="120">
        <v>4</v>
      </c>
      <c r="I8" s="120">
        <v>5</v>
      </c>
      <c r="J8" s="120">
        <v>6</v>
      </c>
      <c r="K8" s="120">
        <v>7</v>
      </c>
      <c r="L8" s="120">
        <v>8</v>
      </c>
    </row>
    <row r="9" ht="20.25" customHeight="1" spans="1:12">
      <c r="A9" s="120"/>
      <c r="B9" s="120"/>
      <c r="C9" s="120"/>
      <c r="D9" s="120" t="s">
        <v>188</v>
      </c>
      <c r="E9" s="120"/>
      <c r="F9" s="120"/>
      <c r="G9" s="67"/>
      <c r="H9" s="67"/>
      <c r="I9" s="67"/>
      <c r="J9" s="67"/>
      <c r="K9" s="67"/>
      <c r="L9" s="129"/>
    </row>
    <row r="10" ht="20.25" customHeight="1" spans="1:12">
      <c r="A10" s="77" t="s">
        <v>500</v>
      </c>
      <c r="B10" s="77"/>
      <c r="C10" s="77"/>
      <c r="D10" s="77"/>
      <c r="E10" s="77"/>
      <c r="F10" s="77"/>
      <c r="G10" s="129"/>
      <c r="H10" s="129"/>
      <c r="I10" s="129"/>
      <c r="J10" s="129"/>
      <c r="K10" s="129"/>
      <c r="L10" s="129"/>
    </row>
    <row r="11" ht="20.25" customHeight="1" spans="1:12">
      <c r="A11" s="77"/>
      <c r="B11" s="77"/>
      <c r="C11" s="77"/>
      <c r="D11" s="77"/>
      <c r="E11" s="77"/>
      <c r="F11" s="77"/>
      <c r="G11" s="129"/>
      <c r="H11" s="129"/>
      <c r="I11" s="129"/>
      <c r="J11" s="129"/>
      <c r="K11" s="129"/>
      <c r="L11" s="129"/>
    </row>
    <row r="12" ht="20.25" customHeight="1" spans="1:12">
      <c r="A12" s="77"/>
      <c r="B12" s="77"/>
      <c r="C12" s="77"/>
      <c r="D12" s="77"/>
      <c r="E12" s="77"/>
      <c r="F12" s="77"/>
      <c r="G12" s="129"/>
      <c r="H12" s="129"/>
      <c r="I12" s="129"/>
      <c r="J12" s="129"/>
      <c r="K12" s="129"/>
      <c r="L12" s="129"/>
    </row>
    <row r="13" ht="20.25" customHeight="1" spans="1:12">
      <c r="A13" s="77"/>
      <c r="B13" s="77"/>
      <c r="C13" s="77"/>
      <c r="D13" s="77"/>
      <c r="E13" s="77"/>
      <c r="F13" s="77"/>
      <c r="G13" s="129"/>
      <c r="H13" s="129"/>
      <c r="I13" s="129"/>
      <c r="J13" s="129"/>
      <c r="K13" s="129"/>
      <c r="L13" s="129"/>
    </row>
    <row r="14" ht="20.25" customHeight="1" spans="1:12">
      <c r="A14" s="77"/>
      <c r="B14" s="77"/>
      <c r="C14" s="77"/>
      <c r="D14" s="77"/>
      <c r="E14" s="77"/>
      <c r="F14" s="77"/>
      <c r="G14" s="129"/>
      <c r="H14" s="129"/>
      <c r="I14" s="129"/>
      <c r="J14" s="129"/>
      <c r="K14" s="129"/>
      <c r="L14" s="129"/>
    </row>
    <row r="15" ht="20.25" customHeight="1" spans="1:12">
      <c r="A15" s="77"/>
      <c r="B15" s="77"/>
      <c r="C15" s="77"/>
      <c r="D15" s="77"/>
      <c r="E15" s="77"/>
      <c r="F15" s="77"/>
      <c r="G15" s="129"/>
      <c r="H15" s="129"/>
      <c r="I15" s="129"/>
      <c r="J15" s="129"/>
      <c r="K15" s="129"/>
      <c r="L15" s="129"/>
    </row>
    <row r="16" ht="20.25" customHeight="1" spans="1:12">
      <c r="A16" s="77"/>
      <c r="B16" s="77"/>
      <c r="C16" s="77"/>
      <c r="D16" s="77"/>
      <c r="E16" s="77"/>
      <c r="F16" s="77"/>
      <c r="G16" s="129"/>
      <c r="H16" s="129"/>
      <c r="I16" s="129"/>
      <c r="J16" s="129"/>
      <c r="K16" s="129"/>
      <c r="L16" s="129"/>
    </row>
    <row r="17" ht="24" customHeight="1" spans="1:10">
      <c r="A17" s="130" t="s">
        <v>507</v>
      </c>
      <c r="B17" s="130"/>
      <c r="C17" s="130"/>
      <c r="D17" s="130"/>
      <c r="E17" s="130"/>
      <c r="F17" s="130"/>
      <c r="G17" s="130"/>
      <c r="H17" s="130"/>
      <c r="I17" s="130"/>
      <c r="J17" s="133"/>
    </row>
    <row r="18" ht="13.5" spans="1:9">
      <c r="A18" s="131" t="s">
        <v>502</v>
      </c>
      <c r="B18" s="131"/>
      <c r="C18" s="131"/>
      <c r="D18" s="131"/>
      <c r="E18" s="131"/>
      <c r="F18" s="131"/>
      <c r="G18" s="131"/>
      <c r="H18" s="131"/>
      <c r="I18" s="131"/>
    </row>
  </sheetData>
  <mergeCells count="26">
    <mergeCell ref="A1:L1"/>
    <mergeCell ref="A4:D4"/>
    <mergeCell ref="J4:L4"/>
    <mergeCell ref="A10:C10"/>
    <mergeCell ref="A11:C11"/>
    <mergeCell ref="A12:C12"/>
    <mergeCell ref="A13:C13"/>
    <mergeCell ref="A14:C14"/>
    <mergeCell ref="A15:C15"/>
    <mergeCell ref="A16:C16"/>
    <mergeCell ref="A17:I17"/>
    <mergeCell ref="A18:I18"/>
    <mergeCell ref="A8:A9"/>
    <mergeCell ref="B8:B9"/>
    <mergeCell ref="C8:C9"/>
    <mergeCell ref="D5:D7"/>
    <mergeCell ref="E6:E7"/>
    <mergeCell ref="F6:F7"/>
    <mergeCell ref="G6:G7"/>
    <mergeCell ref="H4:H7"/>
    <mergeCell ref="I4:I7"/>
    <mergeCell ref="J5:J7"/>
    <mergeCell ref="K5:K7"/>
    <mergeCell ref="L5:L7"/>
    <mergeCell ref="E4:G5"/>
    <mergeCell ref="A5:C7"/>
  </mergeCells>
  <printOptions horizontalCentered="1"/>
  <pageMargins left="0.511805555555556" right="0.196527777777778" top="1" bottom="1"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showZeros="0" workbookViewId="0">
      <selection activeCell="A1" sqref="A1:E1"/>
    </sheetView>
  </sheetViews>
  <sheetFormatPr defaultColWidth="9" defaultRowHeight="13.5" outlineLevelCol="4"/>
  <cols>
    <col min="1" max="1" width="39.2166666666667" customWidth="1"/>
    <col min="2" max="2" width="6.10833333333333" customWidth="1"/>
    <col min="3" max="5" width="17.5583333333333" customWidth="1"/>
  </cols>
  <sheetData>
    <row r="1" ht="25.5" spans="1:5">
      <c r="A1" s="99" t="s">
        <v>508</v>
      </c>
      <c r="B1" s="99"/>
      <c r="C1" s="99"/>
      <c r="D1" s="99"/>
      <c r="E1" s="99"/>
    </row>
    <row r="2" ht="14.25" spans="5:5">
      <c r="E2" s="100" t="s">
        <v>509</v>
      </c>
    </row>
    <row r="3" ht="14.25" spans="1:5">
      <c r="A3" s="100" t="s">
        <v>61</v>
      </c>
      <c r="E3" s="100" t="s">
        <v>510</v>
      </c>
    </row>
    <row r="4" ht="15" customHeight="1" spans="1:5">
      <c r="A4" s="108" t="s">
        <v>511</v>
      </c>
      <c r="B4" s="108" t="s">
        <v>66</v>
      </c>
      <c r="C4" s="108" t="s">
        <v>512</v>
      </c>
      <c r="D4" s="108" t="s">
        <v>513</v>
      </c>
      <c r="E4" s="108" t="s">
        <v>514</v>
      </c>
    </row>
    <row r="5" ht="15" customHeight="1" spans="1:5">
      <c r="A5" s="108" t="s">
        <v>515</v>
      </c>
      <c r="B5" s="108"/>
      <c r="C5" s="108" t="s">
        <v>70</v>
      </c>
      <c r="D5" s="108" t="s">
        <v>71</v>
      </c>
      <c r="E5" s="108" t="s">
        <v>79</v>
      </c>
    </row>
    <row r="6" ht="15" customHeight="1" spans="1:5">
      <c r="A6" s="109" t="s">
        <v>516</v>
      </c>
      <c r="B6" s="108" t="s">
        <v>70</v>
      </c>
      <c r="C6" s="110" t="s">
        <v>517</v>
      </c>
      <c r="D6" s="110" t="s">
        <v>517</v>
      </c>
      <c r="E6" s="110" t="s">
        <v>517</v>
      </c>
    </row>
    <row r="7" ht="15" customHeight="1" spans="1:5">
      <c r="A7" s="111" t="s">
        <v>518</v>
      </c>
      <c r="B7" s="108" t="s">
        <v>71</v>
      </c>
      <c r="C7" s="104">
        <f>C8+C9+C12</f>
        <v>900000</v>
      </c>
      <c r="D7" s="104">
        <f>D8+D9+D12</f>
        <v>348336.05</v>
      </c>
      <c r="E7" s="104">
        <f>E8+E9+E12</f>
        <v>348336.05</v>
      </c>
    </row>
    <row r="8" ht="15" customHeight="1" spans="1:5">
      <c r="A8" s="111" t="s">
        <v>519</v>
      </c>
      <c r="B8" s="108" t="s">
        <v>79</v>
      </c>
      <c r="C8" s="105" t="s">
        <v>520</v>
      </c>
      <c r="D8" s="105" t="s">
        <v>520</v>
      </c>
      <c r="E8" s="105" t="s">
        <v>520</v>
      </c>
    </row>
    <row r="9" ht="15" customHeight="1" spans="1:5">
      <c r="A9" s="111" t="s">
        <v>521</v>
      </c>
      <c r="B9" s="108" t="s">
        <v>83</v>
      </c>
      <c r="C9" s="104">
        <f>C10+C11</f>
        <v>500000</v>
      </c>
      <c r="D9" s="104">
        <f>D10+D11</f>
        <v>258881.05</v>
      </c>
      <c r="E9" s="104">
        <f>E10+E11</f>
        <v>258881.05</v>
      </c>
    </row>
    <row r="10" ht="15" customHeight="1" spans="1:5">
      <c r="A10" s="111" t="s">
        <v>522</v>
      </c>
      <c r="B10" s="108" t="s">
        <v>87</v>
      </c>
      <c r="C10" s="105" t="s">
        <v>520</v>
      </c>
      <c r="D10" s="105" t="s">
        <v>520</v>
      </c>
      <c r="E10" s="105" t="s">
        <v>520</v>
      </c>
    </row>
    <row r="11" ht="15" customHeight="1" spans="1:5">
      <c r="A11" s="111" t="s">
        <v>523</v>
      </c>
      <c r="B11" s="108" t="s">
        <v>91</v>
      </c>
      <c r="C11" s="104">
        <v>500000</v>
      </c>
      <c r="D11" s="112">
        <v>258881.05</v>
      </c>
      <c r="E11" s="112">
        <v>258881.05</v>
      </c>
    </row>
    <row r="12" ht="15" customHeight="1" spans="1:5">
      <c r="A12" s="111" t="s">
        <v>524</v>
      </c>
      <c r="B12" s="108" t="s">
        <v>95</v>
      </c>
      <c r="C12" s="104">
        <v>400000</v>
      </c>
      <c r="D12" s="104">
        <v>89455</v>
      </c>
      <c r="E12" s="112">
        <v>89455</v>
      </c>
    </row>
    <row r="13" ht="15" customHeight="1" spans="1:5">
      <c r="A13" s="111" t="s">
        <v>525</v>
      </c>
      <c r="B13" s="108" t="s">
        <v>99</v>
      </c>
      <c r="C13" s="110" t="s">
        <v>517</v>
      </c>
      <c r="D13" s="110" t="s">
        <v>517</v>
      </c>
      <c r="E13" s="112">
        <v>89455</v>
      </c>
    </row>
    <row r="14" ht="15" customHeight="1" spans="1:5">
      <c r="A14" s="111" t="s">
        <v>526</v>
      </c>
      <c r="B14" s="108" t="s">
        <v>102</v>
      </c>
      <c r="C14" s="110" t="s">
        <v>517</v>
      </c>
      <c r="D14" s="110" t="s">
        <v>517</v>
      </c>
      <c r="E14" s="105" t="s">
        <v>520</v>
      </c>
    </row>
    <row r="15" ht="15" customHeight="1" spans="1:5">
      <c r="A15" s="111" t="s">
        <v>527</v>
      </c>
      <c r="B15" s="108" t="s">
        <v>105</v>
      </c>
      <c r="C15" s="110" t="s">
        <v>517</v>
      </c>
      <c r="D15" s="110" t="s">
        <v>517</v>
      </c>
      <c r="E15" s="105" t="s">
        <v>520</v>
      </c>
    </row>
    <row r="16" ht="15" customHeight="1" spans="1:5">
      <c r="A16" s="111" t="s">
        <v>528</v>
      </c>
      <c r="B16" s="108" t="s">
        <v>108</v>
      </c>
      <c r="C16" s="110" t="s">
        <v>517</v>
      </c>
      <c r="D16" s="110" t="s">
        <v>517</v>
      </c>
      <c r="E16" s="112" t="s">
        <v>517</v>
      </c>
    </row>
    <row r="17" ht="15" customHeight="1" spans="1:5">
      <c r="A17" s="111" t="s">
        <v>529</v>
      </c>
      <c r="B17" s="108" t="s">
        <v>111</v>
      </c>
      <c r="C17" s="110" t="s">
        <v>517</v>
      </c>
      <c r="D17" s="110" t="s">
        <v>517</v>
      </c>
      <c r="E17" s="105" t="s">
        <v>520</v>
      </c>
    </row>
    <row r="18" ht="15" customHeight="1" spans="1:5">
      <c r="A18" s="111" t="s">
        <v>530</v>
      </c>
      <c r="B18" s="108" t="s">
        <v>114</v>
      </c>
      <c r="C18" s="110" t="s">
        <v>517</v>
      </c>
      <c r="D18" s="110" t="s">
        <v>517</v>
      </c>
      <c r="E18" s="105" t="s">
        <v>520</v>
      </c>
    </row>
    <row r="19" ht="15" customHeight="1" spans="1:5">
      <c r="A19" s="111" t="s">
        <v>531</v>
      </c>
      <c r="B19" s="108" t="s">
        <v>117</v>
      </c>
      <c r="C19" s="110" t="s">
        <v>517</v>
      </c>
      <c r="D19" s="110" t="s">
        <v>517</v>
      </c>
      <c r="E19" s="105" t="s">
        <v>520</v>
      </c>
    </row>
    <row r="20" ht="15" customHeight="1" spans="1:5">
      <c r="A20" s="111" t="s">
        <v>532</v>
      </c>
      <c r="B20" s="108" t="s">
        <v>120</v>
      </c>
      <c r="C20" s="110" t="s">
        <v>517</v>
      </c>
      <c r="D20" s="110" t="s">
        <v>517</v>
      </c>
      <c r="E20" s="112">
        <v>10</v>
      </c>
    </row>
    <row r="21" ht="15" customHeight="1" spans="1:5">
      <c r="A21" s="111" t="s">
        <v>533</v>
      </c>
      <c r="B21" s="108" t="s">
        <v>123</v>
      </c>
      <c r="C21" s="110" t="s">
        <v>517</v>
      </c>
      <c r="D21" s="110" t="s">
        <v>517</v>
      </c>
      <c r="E21" s="112">
        <v>63</v>
      </c>
    </row>
    <row r="22" ht="15" customHeight="1" spans="1:5">
      <c r="A22" s="111" t="s">
        <v>534</v>
      </c>
      <c r="B22" s="108" t="s">
        <v>126</v>
      </c>
      <c r="C22" s="110" t="s">
        <v>517</v>
      </c>
      <c r="D22" s="110" t="s">
        <v>517</v>
      </c>
      <c r="E22" s="105" t="s">
        <v>520</v>
      </c>
    </row>
    <row r="23" ht="15" customHeight="1" spans="1:5">
      <c r="A23" s="111" t="s">
        <v>535</v>
      </c>
      <c r="B23" s="108" t="s">
        <v>129</v>
      </c>
      <c r="C23" s="110" t="s">
        <v>517</v>
      </c>
      <c r="D23" s="110" t="s">
        <v>517</v>
      </c>
      <c r="E23" s="112">
        <v>1151</v>
      </c>
    </row>
    <row r="24" ht="15" customHeight="1" spans="1:5">
      <c r="A24" s="111" t="s">
        <v>536</v>
      </c>
      <c r="B24" s="108" t="s">
        <v>132</v>
      </c>
      <c r="C24" s="110" t="s">
        <v>517</v>
      </c>
      <c r="D24" s="110" t="s">
        <v>517</v>
      </c>
      <c r="E24" s="105" t="s">
        <v>520</v>
      </c>
    </row>
    <row r="25" ht="15" customHeight="1" spans="1:5">
      <c r="A25" s="111" t="s">
        <v>537</v>
      </c>
      <c r="B25" s="108" t="s">
        <v>135</v>
      </c>
      <c r="C25" s="110" t="s">
        <v>517</v>
      </c>
      <c r="D25" s="110" t="s">
        <v>517</v>
      </c>
      <c r="E25" s="105" t="s">
        <v>520</v>
      </c>
    </row>
    <row r="26" ht="15" customHeight="1" spans="1:5">
      <c r="A26" s="111" t="s">
        <v>538</v>
      </c>
      <c r="B26" s="108" t="s">
        <v>138</v>
      </c>
      <c r="C26" s="110" t="s">
        <v>517</v>
      </c>
      <c r="D26" s="110" t="s">
        <v>517</v>
      </c>
      <c r="E26" s="105" t="s">
        <v>520</v>
      </c>
    </row>
    <row r="27" ht="15" customHeight="1" spans="1:5">
      <c r="A27" s="109" t="s">
        <v>539</v>
      </c>
      <c r="B27" s="108" t="s">
        <v>141</v>
      </c>
      <c r="C27" s="110" t="s">
        <v>517</v>
      </c>
      <c r="D27" s="110" t="s">
        <v>517</v>
      </c>
      <c r="E27" s="112">
        <v>1691936.96</v>
      </c>
    </row>
    <row r="28" ht="15" customHeight="1" spans="1:5">
      <c r="A28" s="111" t="s">
        <v>540</v>
      </c>
      <c r="B28" s="108" t="s">
        <v>144</v>
      </c>
      <c r="C28" s="110" t="s">
        <v>517</v>
      </c>
      <c r="D28" s="110" t="s">
        <v>517</v>
      </c>
      <c r="E28" s="112">
        <v>1691936.96</v>
      </c>
    </row>
    <row r="29" ht="15" customHeight="1" spans="1:5">
      <c r="A29" s="111" t="s">
        <v>541</v>
      </c>
      <c r="B29" s="108" t="s">
        <v>147</v>
      </c>
      <c r="C29" s="110" t="s">
        <v>517</v>
      </c>
      <c r="D29" s="110" t="s">
        <v>517</v>
      </c>
      <c r="E29" s="113"/>
    </row>
    <row r="30" ht="41.25" customHeight="1" spans="1:5">
      <c r="A30" s="106" t="s">
        <v>542</v>
      </c>
      <c r="B30" s="106"/>
      <c r="C30" s="106"/>
      <c r="D30" s="106"/>
      <c r="E30" s="106"/>
    </row>
    <row r="31" ht="21" customHeight="1" spans="1:5">
      <c r="A31" s="106" t="s">
        <v>543</v>
      </c>
      <c r="B31" s="106"/>
      <c r="C31" s="106"/>
      <c r="D31" s="106"/>
      <c r="E31" s="106"/>
    </row>
    <row r="33" spans="2:2">
      <c r="B33" s="107" t="s">
        <v>544</v>
      </c>
    </row>
  </sheetData>
  <mergeCells count="4">
    <mergeCell ref="A1:E1"/>
    <mergeCell ref="A30:E30"/>
    <mergeCell ref="A31:E31"/>
    <mergeCell ref="B4:B5"/>
  </mergeCells>
  <printOptions horizontalCentered="1"/>
  <pageMargins left="0.700694444444445" right="0.700694444444445" top="0.751388888888889" bottom="0.751388888888889" header="0.298611111111111" footer="0.298611111111111"/>
  <pageSetup paperSize="9" scale="9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showZeros="0" workbookViewId="0">
      <selection activeCell="A5" sqref="A5"/>
    </sheetView>
  </sheetViews>
  <sheetFormatPr defaultColWidth="9" defaultRowHeight="13.5" outlineLevelCol="4"/>
  <cols>
    <col min="1" max="1" width="30.1083333333333" customWidth="1"/>
    <col min="2" max="2" width="11" customWidth="1"/>
    <col min="3" max="3" width="16.4416666666667" customWidth="1"/>
    <col min="4" max="4" width="16.2166666666667" customWidth="1"/>
    <col min="5" max="5" width="18" customWidth="1"/>
  </cols>
  <sheetData>
    <row r="1" ht="25.5" spans="1:5">
      <c r="A1" s="99" t="s">
        <v>545</v>
      </c>
      <c r="B1" s="99"/>
      <c r="C1" s="99"/>
      <c r="D1" s="99"/>
      <c r="E1" s="99"/>
    </row>
    <row r="2" ht="14.25" spans="5:5">
      <c r="E2" s="100" t="s">
        <v>546</v>
      </c>
    </row>
    <row r="3" ht="14.25" spans="1:5">
      <c r="A3" s="100" t="s">
        <v>61</v>
      </c>
      <c r="E3" s="100" t="s">
        <v>62</v>
      </c>
    </row>
    <row r="4" ht="15" customHeight="1" spans="1:5">
      <c r="A4" s="101" t="s">
        <v>511</v>
      </c>
      <c r="B4" s="101" t="s">
        <v>66</v>
      </c>
      <c r="C4" s="101" t="s">
        <v>512</v>
      </c>
      <c r="D4" s="101" t="s">
        <v>513</v>
      </c>
      <c r="E4" s="101" t="s">
        <v>514</v>
      </c>
    </row>
    <row r="5" ht="15" customHeight="1" spans="1:5">
      <c r="A5" s="101" t="s">
        <v>515</v>
      </c>
      <c r="B5" s="102"/>
      <c r="C5" s="102" t="s">
        <v>70</v>
      </c>
      <c r="D5" s="102" t="s">
        <v>71</v>
      </c>
      <c r="E5" s="102" t="s">
        <v>79</v>
      </c>
    </row>
    <row r="6" ht="15" customHeight="1" spans="1:5">
      <c r="A6" s="103" t="s">
        <v>547</v>
      </c>
      <c r="B6" s="102" t="s">
        <v>70</v>
      </c>
      <c r="C6" s="102" t="s">
        <v>517</v>
      </c>
      <c r="D6" s="102" t="s">
        <v>517</v>
      </c>
      <c r="E6" s="102" t="s">
        <v>517</v>
      </c>
    </row>
    <row r="7" ht="15" customHeight="1" spans="1:5">
      <c r="A7" s="103" t="s">
        <v>518</v>
      </c>
      <c r="B7" s="102" t="s">
        <v>71</v>
      </c>
      <c r="C7" s="104">
        <f>C8+C9+C12</f>
        <v>900000</v>
      </c>
      <c r="D7" s="104">
        <f>D8+D9+D12</f>
        <v>348336.05</v>
      </c>
      <c r="E7" s="104">
        <f>E8+E9+E12</f>
        <v>348336.05</v>
      </c>
    </row>
    <row r="8" ht="15" customHeight="1" spans="1:5">
      <c r="A8" s="103" t="s">
        <v>519</v>
      </c>
      <c r="B8" s="102" t="s">
        <v>79</v>
      </c>
      <c r="C8" s="105" t="s">
        <v>520</v>
      </c>
      <c r="D8" s="105" t="s">
        <v>520</v>
      </c>
      <c r="E8" s="105" t="s">
        <v>520</v>
      </c>
    </row>
    <row r="9" ht="15" customHeight="1" spans="1:5">
      <c r="A9" s="103" t="s">
        <v>521</v>
      </c>
      <c r="B9" s="102" t="s">
        <v>83</v>
      </c>
      <c r="C9" s="104">
        <f>C10+C11</f>
        <v>500000</v>
      </c>
      <c r="D9" s="104">
        <f>D10+D11</f>
        <v>258881.05</v>
      </c>
      <c r="E9" s="104">
        <f>E10+E11</f>
        <v>258881.05</v>
      </c>
    </row>
    <row r="10" ht="15" customHeight="1" spans="1:5">
      <c r="A10" s="103" t="s">
        <v>522</v>
      </c>
      <c r="B10" s="102" t="s">
        <v>87</v>
      </c>
      <c r="C10" s="105" t="s">
        <v>520</v>
      </c>
      <c r="D10" s="105" t="s">
        <v>520</v>
      </c>
      <c r="E10" s="105" t="s">
        <v>520</v>
      </c>
    </row>
    <row r="11" ht="15" customHeight="1" spans="1:5">
      <c r="A11" s="103" t="s">
        <v>523</v>
      </c>
      <c r="B11" s="102" t="s">
        <v>91</v>
      </c>
      <c r="C11" s="104">
        <v>500000</v>
      </c>
      <c r="D11" s="104">
        <v>258881.05</v>
      </c>
      <c r="E11" s="104">
        <v>258881.05</v>
      </c>
    </row>
    <row r="12" ht="15" customHeight="1" spans="1:5">
      <c r="A12" s="103" t="s">
        <v>524</v>
      </c>
      <c r="B12" s="102" t="s">
        <v>95</v>
      </c>
      <c r="C12" s="104">
        <v>400000</v>
      </c>
      <c r="D12" s="104">
        <v>89455</v>
      </c>
      <c r="E12" s="104">
        <v>89455</v>
      </c>
    </row>
    <row r="13" ht="15" customHeight="1" spans="1:5">
      <c r="A13" s="103" t="s">
        <v>525</v>
      </c>
      <c r="B13" s="102" t="s">
        <v>99</v>
      </c>
      <c r="C13" s="102" t="s">
        <v>517</v>
      </c>
      <c r="D13" s="102" t="s">
        <v>517</v>
      </c>
      <c r="E13" s="104">
        <v>89455</v>
      </c>
    </row>
    <row r="14" ht="15" customHeight="1" spans="1:5">
      <c r="A14" s="103" t="s">
        <v>526</v>
      </c>
      <c r="B14" s="102" t="s">
        <v>102</v>
      </c>
      <c r="C14" s="102" t="s">
        <v>517</v>
      </c>
      <c r="D14" s="102" t="s">
        <v>517</v>
      </c>
      <c r="E14" s="105" t="s">
        <v>520</v>
      </c>
    </row>
    <row r="15" ht="15" customHeight="1" spans="1:5">
      <c r="A15" s="103" t="s">
        <v>527</v>
      </c>
      <c r="B15" s="102" t="s">
        <v>105</v>
      </c>
      <c r="C15" s="102" t="s">
        <v>517</v>
      </c>
      <c r="D15" s="102" t="s">
        <v>517</v>
      </c>
      <c r="E15" s="105" t="s">
        <v>520</v>
      </c>
    </row>
    <row r="16" ht="48" customHeight="1" spans="1:5">
      <c r="A16" s="106" t="s">
        <v>548</v>
      </c>
      <c r="B16" s="106"/>
      <c r="C16" s="106"/>
      <c r="D16" s="106"/>
      <c r="E16" s="106"/>
    </row>
    <row r="18" spans="2:2">
      <c r="B18" s="107" t="s">
        <v>544</v>
      </c>
    </row>
  </sheetData>
  <mergeCells count="2">
    <mergeCell ref="A1:E1"/>
    <mergeCell ref="A16:E16"/>
  </mergeCells>
  <printOptions horizontalCentered="1"/>
  <pageMargins left="0.700694444444445" right="0.700694444444445" top="0.751388888888889" bottom="0.751388888888889" header="0.298611111111111" footer="0.298611111111111"/>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view="pageBreakPreview" zoomScaleNormal="100" workbookViewId="0">
      <pane xSplit="1" ySplit="7" topLeftCell="B8" activePane="bottomRight" state="frozen"/>
      <selection/>
      <selection pane="topRight"/>
      <selection pane="bottomLeft"/>
      <selection pane="bottomRight" activeCell="S8" sqref="S8"/>
    </sheetView>
  </sheetViews>
  <sheetFormatPr defaultColWidth="8.10833333333333" defaultRowHeight="14.25"/>
  <cols>
    <col min="1" max="1" width="5.66666666666667" style="61" customWidth="1"/>
    <col min="2" max="2" width="4.66666666666667" style="61" customWidth="1"/>
    <col min="3" max="3" width="14.1083333333333" style="61" customWidth="1"/>
    <col min="4" max="4" width="11.2166666666667" style="61" customWidth="1"/>
    <col min="5" max="5" width="13" style="61" customWidth="1"/>
    <col min="6" max="6" width="10.4416666666667" style="61" customWidth="1"/>
    <col min="7" max="7" width="10.3333333333333" style="61" customWidth="1"/>
    <col min="8" max="8" width="9.775" style="61" customWidth="1"/>
    <col min="9" max="9" width="8.775" style="61" customWidth="1"/>
    <col min="10" max="10" width="11" style="62" customWidth="1"/>
    <col min="11" max="12" width="12.3333333333333" style="61" customWidth="1"/>
    <col min="13" max="13" width="8.10833333333333" style="61"/>
    <col min="14" max="14" width="17.2166666666667" style="61" customWidth="1"/>
    <col min="15" max="15" width="12.775" style="61" customWidth="1"/>
    <col min="16" max="16" width="9.10833333333333" style="61" customWidth="1"/>
    <col min="17" max="17" width="8.10833333333333" style="61"/>
    <col min="18" max="18" width="11.8833333333333" style="61" customWidth="1"/>
    <col min="19" max="19" width="12.3333333333333" style="61" customWidth="1"/>
    <col min="20" max="16384" width="8.10833333333333" style="61"/>
  </cols>
  <sheetData>
    <row r="1" s="60" customFormat="1" ht="36" customHeight="1" spans="1:21">
      <c r="A1" s="63" t="s">
        <v>549</v>
      </c>
      <c r="B1" s="63"/>
      <c r="C1" s="63"/>
      <c r="D1" s="63"/>
      <c r="E1" s="63"/>
      <c r="F1" s="63"/>
      <c r="G1" s="63"/>
      <c r="H1" s="63"/>
      <c r="I1" s="63"/>
      <c r="J1" s="63"/>
      <c r="K1" s="63"/>
      <c r="L1" s="83"/>
      <c r="M1" s="83"/>
      <c r="N1" s="63"/>
      <c r="O1" s="63"/>
      <c r="P1" s="63"/>
      <c r="Q1" s="63"/>
      <c r="R1" s="63"/>
      <c r="S1" s="63"/>
      <c r="T1" s="63"/>
      <c r="U1" s="63"/>
    </row>
    <row r="2" s="60" customFormat="1" ht="18" customHeight="1" spans="1:21">
      <c r="A2" s="64"/>
      <c r="B2" s="64"/>
      <c r="C2" s="64"/>
      <c r="D2" s="64"/>
      <c r="E2" s="64"/>
      <c r="F2" s="64"/>
      <c r="G2" s="64"/>
      <c r="H2" s="64"/>
      <c r="I2" s="64"/>
      <c r="J2" s="64"/>
      <c r="K2" s="64"/>
      <c r="L2" s="84"/>
      <c r="M2" s="84"/>
      <c r="U2" s="93" t="s">
        <v>550</v>
      </c>
    </row>
    <row r="3" s="60" customFormat="1" ht="18" customHeight="1" spans="1:21">
      <c r="A3" s="65" t="s">
        <v>496</v>
      </c>
      <c r="B3" s="64"/>
      <c r="C3" s="64"/>
      <c r="D3" s="64"/>
      <c r="E3" s="66"/>
      <c r="F3" s="66"/>
      <c r="G3" s="64"/>
      <c r="H3" s="64"/>
      <c r="I3" s="64"/>
      <c r="J3" s="64"/>
      <c r="K3" s="64"/>
      <c r="L3" s="84"/>
      <c r="M3" s="84"/>
      <c r="U3" s="93" t="s">
        <v>62</v>
      </c>
    </row>
    <row r="4" s="60" customFormat="1" ht="24" customHeight="1" spans="1:21">
      <c r="A4" s="67" t="s">
        <v>65</v>
      </c>
      <c r="B4" s="67" t="s">
        <v>66</v>
      </c>
      <c r="C4" s="68" t="s">
        <v>551</v>
      </c>
      <c r="D4" s="67" t="s">
        <v>552</v>
      </c>
      <c r="E4" s="67" t="s">
        <v>553</v>
      </c>
      <c r="F4" s="69" t="s">
        <v>554</v>
      </c>
      <c r="G4" s="70"/>
      <c r="H4" s="70"/>
      <c r="I4" s="70"/>
      <c r="J4" s="70"/>
      <c r="K4" s="70"/>
      <c r="L4" s="70"/>
      <c r="M4" s="70"/>
      <c r="N4" s="70"/>
      <c r="O4" s="85"/>
      <c r="P4" s="86" t="s">
        <v>555</v>
      </c>
      <c r="Q4" s="67" t="s">
        <v>556</v>
      </c>
      <c r="R4" s="68" t="s">
        <v>557</v>
      </c>
      <c r="S4" s="94"/>
      <c r="T4" s="95" t="s">
        <v>558</v>
      </c>
      <c r="U4" s="94"/>
    </row>
    <row r="5" s="60" customFormat="1" ht="24" customHeight="1" spans="1:21">
      <c r="A5" s="67"/>
      <c r="B5" s="67"/>
      <c r="C5" s="71"/>
      <c r="D5" s="67"/>
      <c r="E5" s="67"/>
      <c r="F5" s="72" t="s">
        <v>183</v>
      </c>
      <c r="G5" s="72"/>
      <c r="H5" s="69" t="s">
        <v>559</v>
      </c>
      <c r="I5" s="85"/>
      <c r="J5" s="69" t="s">
        <v>560</v>
      </c>
      <c r="K5" s="85"/>
      <c r="L5" s="87" t="s">
        <v>561</v>
      </c>
      <c r="M5" s="88"/>
      <c r="N5" s="89" t="s">
        <v>562</v>
      </c>
      <c r="O5" s="90"/>
      <c r="P5" s="86"/>
      <c r="Q5" s="67"/>
      <c r="R5" s="73"/>
      <c r="S5" s="96"/>
      <c r="T5" s="97"/>
      <c r="U5" s="96"/>
    </row>
    <row r="6" s="60" customFormat="1" ht="24" customHeight="1" spans="1:21">
      <c r="A6" s="67"/>
      <c r="B6" s="67"/>
      <c r="C6" s="73"/>
      <c r="D6" s="67"/>
      <c r="E6" s="67"/>
      <c r="F6" s="72" t="s">
        <v>563</v>
      </c>
      <c r="G6" s="74" t="s">
        <v>564</v>
      </c>
      <c r="H6" s="72" t="s">
        <v>563</v>
      </c>
      <c r="I6" s="74" t="s">
        <v>564</v>
      </c>
      <c r="J6" s="72" t="s">
        <v>563</v>
      </c>
      <c r="K6" s="74" t="s">
        <v>564</v>
      </c>
      <c r="L6" s="72" t="s">
        <v>563</v>
      </c>
      <c r="M6" s="74" t="s">
        <v>564</v>
      </c>
      <c r="N6" s="72" t="s">
        <v>563</v>
      </c>
      <c r="O6" s="74" t="s">
        <v>564</v>
      </c>
      <c r="P6" s="86"/>
      <c r="Q6" s="67"/>
      <c r="R6" s="72" t="s">
        <v>563</v>
      </c>
      <c r="S6" s="98" t="s">
        <v>564</v>
      </c>
      <c r="T6" s="72" t="s">
        <v>563</v>
      </c>
      <c r="U6" s="74" t="s">
        <v>564</v>
      </c>
    </row>
    <row r="7" s="60" customFormat="1" ht="24" customHeight="1" spans="1:21">
      <c r="A7" s="67" t="s">
        <v>69</v>
      </c>
      <c r="B7" s="67"/>
      <c r="C7" s="67" t="s">
        <v>565</v>
      </c>
      <c r="D7" s="74" t="s">
        <v>566</v>
      </c>
      <c r="E7" s="75">
        <v>3</v>
      </c>
      <c r="F7" s="75" t="s">
        <v>567</v>
      </c>
      <c r="G7" s="76" t="s">
        <v>568</v>
      </c>
      <c r="H7" s="75">
        <v>6</v>
      </c>
      <c r="I7" s="75">
        <v>7</v>
      </c>
      <c r="J7" s="75">
        <v>8</v>
      </c>
      <c r="K7" s="75">
        <v>9</v>
      </c>
      <c r="L7" s="75">
        <v>10</v>
      </c>
      <c r="M7" s="75">
        <v>11</v>
      </c>
      <c r="N7" s="75">
        <v>12</v>
      </c>
      <c r="O7" s="75">
        <v>13</v>
      </c>
      <c r="P7" s="75">
        <v>14</v>
      </c>
      <c r="Q7" s="75">
        <v>15</v>
      </c>
      <c r="R7" s="75">
        <v>16</v>
      </c>
      <c r="S7" s="75">
        <v>17</v>
      </c>
      <c r="T7" s="75">
        <v>18</v>
      </c>
      <c r="U7" s="75">
        <v>19</v>
      </c>
    </row>
    <row r="8" s="60" customFormat="1" ht="24" customHeight="1" spans="1:21">
      <c r="A8" s="77" t="s">
        <v>188</v>
      </c>
      <c r="B8" s="67">
        <v>1</v>
      </c>
      <c r="C8" s="78">
        <f>SUM(E8,G8,P8,Q8,S8,U8)</f>
        <v>15877856.08</v>
      </c>
      <c r="D8" s="78">
        <f>SUM(E8,F8,P8,Q8,R8,T8)</f>
        <v>19983009.56</v>
      </c>
      <c r="E8" s="79">
        <v>15384187.92</v>
      </c>
      <c r="F8" s="78">
        <f>SUM(H8,J8,L8,N8)</f>
        <v>4583841.64</v>
      </c>
      <c r="G8" s="78">
        <f>SUM(I8,K8,M8,O8)</f>
        <v>479104.28</v>
      </c>
      <c r="H8" s="80">
        <v>2650</v>
      </c>
      <c r="I8" s="80">
        <v>0</v>
      </c>
      <c r="J8" s="80">
        <v>3434322</v>
      </c>
      <c r="K8" s="80">
        <v>89499.74</v>
      </c>
      <c r="L8" s="91"/>
      <c r="M8" s="91"/>
      <c r="N8" s="92">
        <v>1146869.64</v>
      </c>
      <c r="O8" s="92">
        <v>389604.54</v>
      </c>
      <c r="P8" s="92"/>
      <c r="Q8" s="92"/>
      <c r="R8" s="92">
        <v>14980</v>
      </c>
      <c r="S8" s="92">
        <v>14563.88</v>
      </c>
      <c r="T8" s="92"/>
      <c r="U8" s="92"/>
    </row>
    <row r="9" s="60" customFormat="1" ht="40.95" customHeight="1" spans="1:21">
      <c r="A9" s="81" t="s">
        <v>569</v>
      </c>
      <c r="B9" s="81"/>
      <c r="C9" s="81"/>
      <c r="D9" s="81"/>
      <c r="E9" s="81"/>
      <c r="F9" s="81"/>
      <c r="G9" s="81"/>
      <c r="H9" s="81"/>
      <c r="I9" s="81"/>
      <c r="J9" s="81"/>
      <c r="K9" s="81"/>
      <c r="L9" s="81"/>
      <c r="M9" s="81"/>
      <c r="N9" s="81"/>
      <c r="O9" s="81"/>
      <c r="P9" s="81"/>
      <c r="Q9" s="81"/>
      <c r="R9" s="81"/>
      <c r="S9" s="81"/>
      <c r="T9" s="81"/>
      <c r="U9" s="81"/>
    </row>
    <row r="10" ht="26.25" customHeight="1" spans="1:10">
      <c r="A10" s="82"/>
      <c r="B10" s="82"/>
      <c r="C10" s="82"/>
      <c r="D10" s="82"/>
      <c r="E10" s="82"/>
      <c r="F10" s="82"/>
      <c r="G10" s="82"/>
      <c r="H10" s="82"/>
      <c r="I10" s="82"/>
      <c r="J10" s="82"/>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view="pageBreakPreview" zoomScaleNormal="100" workbookViewId="0">
      <pane ySplit="4" topLeftCell="A20" activePane="bottomLeft" state="frozen"/>
      <selection/>
      <selection pane="bottomLeft" activeCell="B36" sqref="B36"/>
    </sheetView>
  </sheetViews>
  <sheetFormatPr defaultColWidth="9" defaultRowHeight="13.5"/>
  <cols>
    <col min="1" max="2" width="11.125" style="1" customWidth="1"/>
    <col min="3" max="3" width="14.5" style="1" customWidth="1"/>
    <col min="4" max="5" width="11.375" style="1" customWidth="1"/>
    <col min="6" max="6" width="11.25" style="1" customWidth="1"/>
    <col min="7" max="7" width="10" style="1" customWidth="1"/>
    <col min="8" max="8" width="9" style="1"/>
    <col min="9" max="9" width="8.5" style="1" customWidth="1"/>
    <col min="10" max="10" width="11.5" style="1" customWidth="1"/>
    <col min="11" max="16384" width="9" style="1"/>
  </cols>
  <sheetData>
    <row r="1" spans="1:1">
      <c r="A1" s="1" t="s">
        <v>570</v>
      </c>
    </row>
    <row r="2" ht="25.9" customHeight="1" spans="1:10">
      <c r="A2" s="2" t="s">
        <v>571</v>
      </c>
      <c r="B2" s="2"/>
      <c r="C2" s="2"/>
      <c r="D2" s="2"/>
      <c r="E2" s="2"/>
      <c r="F2" s="2"/>
      <c r="G2" s="2"/>
      <c r="H2" s="2"/>
      <c r="I2" s="2"/>
      <c r="J2" s="2"/>
    </row>
    <row r="3" s="53" customFormat="1" ht="13.15" customHeight="1" spans="1:10">
      <c r="A3" s="2"/>
      <c r="B3" s="2"/>
      <c r="C3" s="2"/>
      <c r="D3" s="2"/>
      <c r="E3" s="2"/>
      <c r="F3" s="2"/>
      <c r="G3" s="2"/>
      <c r="H3" s="2"/>
      <c r="I3" s="2"/>
      <c r="J3" s="41" t="s">
        <v>497</v>
      </c>
    </row>
    <row r="4" s="54" customFormat="1" ht="18" customHeight="1" spans="1:256">
      <c r="A4" s="3" t="s">
        <v>572</v>
      </c>
      <c r="B4" s="3"/>
      <c r="C4" s="4" t="s">
        <v>573</v>
      </c>
      <c r="D4" s="4"/>
      <c r="E4" s="4"/>
      <c r="F4" s="4"/>
      <c r="G4" s="4"/>
      <c r="H4" s="4"/>
      <c r="I4" s="4"/>
      <c r="J4" s="4"/>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55" customFormat="1" ht="18" customHeight="1" spans="1:256">
      <c r="A5" s="3" t="s">
        <v>574</v>
      </c>
      <c r="B5" s="3"/>
      <c r="C5" s="5" t="s">
        <v>575</v>
      </c>
      <c r="D5" s="5"/>
      <c r="E5" s="5"/>
      <c r="F5" s="3" t="s">
        <v>576</v>
      </c>
      <c r="G5" s="4" t="s">
        <v>3</v>
      </c>
      <c r="H5" s="4"/>
      <c r="I5" s="4"/>
      <c r="J5" s="4"/>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55" customFormat="1" ht="36" customHeight="1" spans="1:256">
      <c r="A6" s="6" t="s">
        <v>577</v>
      </c>
      <c r="B6" s="6"/>
      <c r="C6" s="6"/>
      <c r="D6" s="6" t="s">
        <v>578</v>
      </c>
      <c r="E6" s="6" t="s">
        <v>513</v>
      </c>
      <c r="F6" s="6" t="s">
        <v>579</v>
      </c>
      <c r="G6" s="6" t="s">
        <v>580</v>
      </c>
      <c r="H6" s="6" t="s">
        <v>581</v>
      </c>
      <c r="I6" s="6" t="s">
        <v>582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5" customFormat="1" ht="36" customHeight="1" spans="1:256">
      <c r="A7" s="6"/>
      <c r="B7" s="6"/>
      <c r="C7" s="7" t="s">
        <v>583</v>
      </c>
      <c r="D7" s="9">
        <f t="shared" ref="D7:F7" si="0">SUM(D8:D10)</f>
        <v>750000</v>
      </c>
      <c r="E7" s="9">
        <f t="shared" si="0"/>
        <v>750000</v>
      </c>
      <c r="F7" s="9">
        <f t="shared" si="0"/>
        <v>676222</v>
      </c>
      <c r="G7" s="10">
        <v>10</v>
      </c>
      <c r="H7" s="11" t="str">
        <f t="shared" ref="H7:H10" si="1">IF(E7&gt;0,ROUND(F7/E7,3)*100&amp;"%","—")</f>
        <v>90.2%</v>
      </c>
      <c r="I7" s="14">
        <v>9.02</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55" customFormat="1" ht="36" customHeight="1" spans="1:256">
      <c r="A8" s="6"/>
      <c r="B8" s="6"/>
      <c r="C8" s="7" t="s">
        <v>584</v>
      </c>
      <c r="D8" s="12">
        <v>750000</v>
      </c>
      <c r="E8" s="12">
        <v>750000</v>
      </c>
      <c r="F8" s="12">
        <v>676222</v>
      </c>
      <c r="G8" s="6" t="s">
        <v>517</v>
      </c>
      <c r="H8" s="13" t="str">
        <f t="shared" si="1"/>
        <v>90.2%</v>
      </c>
      <c r="I8" s="14" t="s">
        <v>517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55" customFormat="1" ht="27" customHeight="1" spans="1:256">
      <c r="A9" s="6"/>
      <c r="B9" s="6"/>
      <c r="C9" s="7" t="s">
        <v>585</v>
      </c>
      <c r="D9" s="12"/>
      <c r="E9" s="12"/>
      <c r="F9" s="12"/>
      <c r="G9" s="6" t="s">
        <v>517</v>
      </c>
      <c r="H9" s="13" t="str">
        <f t="shared" si="1"/>
        <v>—</v>
      </c>
      <c r="I9" s="14" t="s">
        <v>517</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27" customHeight="1" spans="1:10">
      <c r="A10" s="6"/>
      <c r="B10" s="6"/>
      <c r="C10" s="7" t="s">
        <v>586</v>
      </c>
      <c r="D10" s="12"/>
      <c r="E10" s="12"/>
      <c r="F10" s="12"/>
      <c r="G10" s="6" t="s">
        <v>517</v>
      </c>
      <c r="H10" s="13" t="str">
        <f t="shared" si="1"/>
        <v>—</v>
      </c>
      <c r="I10" s="14" t="s">
        <v>517</v>
      </c>
      <c r="J10" s="14"/>
    </row>
    <row r="11" ht="18" customHeight="1" spans="1:10">
      <c r="A11" s="6" t="s">
        <v>587</v>
      </c>
      <c r="B11" s="6" t="s">
        <v>588</v>
      </c>
      <c r="C11" s="6"/>
      <c r="D11" s="6"/>
      <c r="E11" s="6"/>
      <c r="F11" s="14" t="s">
        <v>589</v>
      </c>
      <c r="G11" s="14"/>
      <c r="H11" s="14"/>
      <c r="I11" s="14"/>
      <c r="J11" s="14"/>
    </row>
    <row r="12" ht="57" customHeight="1" spans="1:10">
      <c r="A12" s="6"/>
      <c r="B12" s="15" t="s">
        <v>590</v>
      </c>
      <c r="C12" s="16"/>
      <c r="D12" s="16"/>
      <c r="E12" s="17"/>
      <c r="F12" s="18" t="s">
        <v>590</v>
      </c>
      <c r="G12" s="18"/>
      <c r="H12" s="18"/>
      <c r="I12" s="18"/>
      <c r="J12" s="18"/>
    </row>
    <row r="13" ht="36" customHeight="1" spans="1:10">
      <c r="A13" s="19" t="s">
        <v>591</v>
      </c>
      <c r="B13" s="20"/>
      <c r="C13" s="21"/>
      <c r="D13" s="19" t="s">
        <v>592</v>
      </c>
      <c r="E13" s="20"/>
      <c r="F13" s="21"/>
      <c r="G13" s="22" t="s">
        <v>593</v>
      </c>
      <c r="H13" s="22" t="s">
        <v>594</v>
      </c>
      <c r="I13" s="22" t="s">
        <v>582</v>
      </c>
      <c r="J13" s="22" t="s">
        <v>595</v>
      </c>
    </row>
    <row r="14" ht="36" customHeight="1" spans="1:10">
      <c r="A14" s="23" t="s">
        <v>596</v>
      </c>
      <c r="B14" s="6" t="s">
        <v>597</v>
      </c>
      <c r="C14" s="6" t="s">
        <v>598</v>
      </c>
      <c r="D14" s="6" t="s">
        <v>599</v>
      </c>
      <c r="E14" s="6" t="s">
        <v>600</v>
      </c>
      <c r="F14" s="24" t="s">
        <v>601</v>
      </c>
      <c r="G14" s="25"/>
      <c r="H14" s="25"/>
      <c r="I14" s="25"/>
      <c r="J14" s="25"/>
    </row>
    <row r="15" ht="40.15" customHeight="1" spans="1:10">
      <c r="A15" s="26" t="s">
        <v>602</v>
      </c>
      <c r="B15" s="26" t="s">
        <v>603</v>
      </c>
      <c r="C15" s="6" t="s">
        <v>604</v>
      </c>
      <c r="D15" s="28" t="s">
        <v>605</v>
      </c>
      <c r="E15" s="57" t="s">
        <v>606</v>
      </c>
      <c r="F15" s="24" t="s">
        <v>607</v>
      </c>
      <c r="G15" s="57" t="s">
        <v>606</v>
      </c>
      <c r="H15" s="58">
        <v>15</v>
      </c>
      <c r="I15" s="58">
        <v>15</v>
      </c>
      <c r="J15" s="25"/>
    </row>
    <row r="16" ht="46.9" customHeight="1" spans="1:10">
      <c r="A16" s="59"/>
      <c r="B16" s="26" t="s">
        <v>603</v>
      </c>
      <c r="C16" s="6" t="s">
        <v>608</v>
      </c>
      <c r="D16" s="28" t="s">
        <v>605</v>
      </c>
      <c r="E16" s="57" t="s">
        <v>606</v>
      </c>
      <c r="F16" s="24" t="s">
        <v>607</v>
      </c>
      <c r="G16" s="57" t="s">
        <v>606</v>
      </c>
      <c r="H16" s="58">
        <v>15</v>
      </c>
      <c r="I16" s="58">
        <v>15</v>
      </c>
      <c r="J16" s="25"/>
    </row>
    <row r="17" ht="39" customHeight="1" spans="1:10">
      <c r="A17" s="59"/>
      <c r="B17" s="26" t="s">
        <v>603</v>
      </c>
      <c r="C17" s="6" t="s">
        <v>609</v>
      </c>
      <c r="D17" s="28" t="s">
        <v>605</v>
      </c>
      <c r="E17" s="57" t="s">
        <v>606</v>
      </c>
      <c r="F17" s="24" t="s">
        <v>607</v>
      </c>
      <c r="G17" s="57" t="s">
        <v>606</v>
      </c>
      <c r="H17" s="58">
        <v>10</v>
      </c>
      <c r="I17" s="58">
        <v>10</v>
      </c>
      <c r="J17" s="25"/>
    </row>
    <row r="18" ht="37.9" customHeight="1" spans="1:10">
      <c r="A18" s="59"/>
      <c r="B18" s="26" t="s">
        <v>610</v>
      </c>
      <c r="C18" s="6" t="s">
        <v>611</v>
      </c>
      <c r="D18" s="28" t="s">
        <v>612</v>
      </c>
      <c r="E18" s="57" t="s">
        <v>613</v>
      </c>
      <c r="F18" s="24" t="s">
        <v>607</v>
      </c>
      <c r="G18" s="57" t="s">
        <v>606</v>
      </c>
      <c r="H18" s="58">
        <v>10</v>
      </c>
      <c r="I18" s="58">
        <v>10</v>
      </c>
      <c r="J18" s="25"/>
    </row>
    <row r="19" ht="30" customHeight="1" spans="1:10">
      <c r="A19" s="6" t="s">
        <v>614</v>
      </c>
      <c r="B19" s="6" t="s">
        <v>615</v>
      </c>
      <c r="C19" s="6" t="s">
        <v>616</v>
      </c>
      <c r="D19" s="28" t="s">
        <v>605</v>
      </c>
      <c r="E19" s="57" t="s">
        <v>606</v>
      </c>
      <c r="F19" s="24" t="s">
        <v>607</v>
      </c>
      <c r="G19" s="57" t="s">
        <v>606</v>
      </c>
      <c r="H19" s="58">
        <v>30</v>
      </c>
      <c r="I19" s="58">
        <v>25</v>
      </c>
      <c r="J19" s="25"/>
    </row>
    <row r="20" ht="30" customHeight="1" spans="1:10">
      <c r="A20" s="31" t="s">
        <v>617</v>
      </c>
      <c r="B20" s="32" t="s">
        <v>618</v>
      </c>
      <c r="C20" s="6" t="s">
        <v>619</v>
      </c>
      <c r="D20" s="28" t="s">
        <v>605</v>
      </c>
      <c r="E20" s="57" t="s">
        <v>613</v>
      </c>
      <c r="F20" s="24" t="s">
        <v>607</v>
      </c>
      <c r="G20" s="57" t="s">
        <v>606</v>
      </c>
      <c r="H20" s="58">
        <v>10</v>
      </c>
      <c r="I20" s="58">
        <v>10</v>
      </c>
      <c r="J20" s="42" t="s">
        <v>498</v>
      </c>
    </row>
    <row r="21" ht="31.15" customHeight="1" spans="1:10">
      <c r="A21" s="3" t="s">
        <v>620</v>
      </c>
      <c r="B21" s="3"/>
      <c r="C21" s="3"/>
      <c r="D21" s="34"/>
      <c r="E21" s="35"/>
      <c r="F21" s="35"/>
      <c r="G21" s="35"/>
      <c r="H21" s="35"/>
      <c r="I21" s="43"/>
      <c r="J21" s="44" t="s">
        <v>621</v>
      </c>
    </row>
    <row r="22" ht="25.5" customHeight="1" spans="1:10">
      <c r="A22" s="36" t="s">
        <v>622</v>
      </c>
      <c r="B22" s="36"/>
      <c r="C22" s="36"/>
      <c r="D22" s="36"/>
      <c r="E22" s="36"/>
      <c r="F22" s="36"/>
      <c r="G22" s="36"/>
      <c r="H22" s="36">
        <v>100</v>
      </c>
      <c r="I22" s="45">
        <f>SUM(I7,I15:I20)</f>
        <v>94.02</v>
      </c>
      <c r="J22" s="46" t="s">
        <v>623</v>
      </c>
    </row>
    <row r="23" ht="16.9" customHeight="1"/>
    <row r="24" ht="16.15" customHeight="1" spans="1:10">
      <c r="A24" s="37" t="s">
        <v>624</v>
      </c>
      <c r="B24" s="38"/>
      <c r="C24" s="38"/>
      <c r="D24" s="38"/>
      <c r="E24" s="38"/>
      <c r="F24" s="38"/>
      <c r="G24" s="38"/>
      <c r="H24" s="38"/>
      <c r="I24" s="38"/>
      <c r="J24" s="47"/>
    </row>
    <row r="25" ht="27" customHeight="1" spans="1:10">
      <c r="A25" s="39" t="s">
        <v>625</v>
      </c>
      <c r="B25" s="39"/>
      <c r="C25" s="39"/>
      <c r="D25" s="39"/>
      <c r="E25" s="39"/>
      <c r="F25" s="39"/>
      <c r="G25" s="39"/>
      <c r="H25" s="39"/>
      <c r="I25" s="39"/>
      <c r="J25" s="39"/>
    </row>
    <row r="26" ht="19.15" customHeight="1" spans="1:10">
      <c r="A26" s="39" t="s">
        <v>626</v>
      </c>
      <c r="B26" s="39"/>
      <c r="C26" s="39"/>
      <c r="D26" s="39"/>
      <c r="E26" s="39"/>
      <c r="F26" s="39"/>
      <c r="G26" s="39"/>
      <c r="H26" s="39"/>
      <c r="I26" s="39"/>
      <c r="J26" s="39"/>
    </row>
    <row r="27" ht="18" customHeight="1" spans="1:10">
      <c r="A27" s="39" t="s">
        <v>627</v>
      </c>
      <c r="B27" s="39"/>
      <c r="C27" s="39"/>
      <c r="D27" s="39"/>
      <c r="E27" s="39"/>
      <c r="F27" s="39"/>
      <c r="G27" s="39"/>
      <c r="H27" s="39"/>
      <c r="I27" s="39"/>
      <c r="J27" s="39"/>
    </row>
    <row r="28" ht="18" customHeight="1" spans="1:10">
      <c r="A28" s="39" t="s">
        <v>628</v>
      </c>
      <c r="B28" s="39"/>
      <c r="C28" s="39"/>
      <c r="D28" s="39"/>
      <c r="E28" s="39"/>
      <c r="F28" s="39"/>
      <c r="G28" s="39"/>
      <c r="H28" s="39"/>
      <c r="I28" s="39"/>
      <c r="J28" s="39"/>
    </row>
    <row r="29" s="56" customFormat="1" ht="18" customHeight="1" spans="1:10">
      <c r="A29" s="39" t="s">
        <v>629</v>
      </c>
      <c r="B29" s="39"/>
      <c r="C29" s="39"/>
      <c r="D29" s="39"/>
      <c r="E29" s="39"/>
      <c r="F29" s="39"/>
      <c r="G29" s="39"/>
      <c r="H29" s="39"/>
      <c r="I29" s="39"/>
      <c r="J29" s="39"/>
    </row>
    <row r="30" ht="24" customHeight="1" spans="1:10">
      <c r="A30" s="39" t="s">
        <v>630</v>
      </c>
      <c r="B30" s="39"/>
      <c r="C30" s="39"/>
      <c r="D30" s="39"/>
      <c r="E30" s="39"/>
      <c r="F30" s="39"/>
      <c r="G30" s="39"/>
      <c r="H30" s="39"/>
      <c r="I30" s="39"/>
      <c r="J30" s="39"/>
    </row>
    <row r="31" ht="24" customHeight="1" spans="1:10">
      <c r="A31" s="39" t="s">
        <v>631</v>
      </c>
      <c r="B31" s="39"/>
      <c r="C31" s="39"/>
      <c r="D31" s="39"/>
      <c r="E31" s="39"/>
      <c r="F31" s="39"/>
      <c r="G31" s="39"/>
      <c r="H31" s="39"/>
      <c r="I31" s="39"/>
      <c r="J31" s="39"/>
    </row>
    <row r="32" ht="24" customHeight="1" spans="1:10">
      <c r="A32" s="39" t="s">
        <v>632</v>
      </c>
      <c r="B32" s="39"/>
      <c r="C32" s="39"/>
      <c r="D32" s="39"/>
      <c r="E32" s="39"/>
      <c r="F32" s="39"/>
      <c r="G32" s="39"/>
      <c r="H32" s="39"/>
      <c r="I32" s="39"/>
      <c r="J32" s="39"/>
    </row>
    <row r="33" ht="14.25" spans="1:10">
      <c r="A33" s="40"/>
      <c r="B33" s="40"/>
      <c r="C33" s="40"/>
      <c r="D33" s="40"/>
      <c r="E33" s="40"/>
      <c r="F33" s="40"/>
      <c r="G33" s="40"/>
      <c r="H33" s="40"/>
      <c r="I33" s="40"/>
      <c r="J33" s="4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11:A12"/>
    <mergeCell ref="A15:A18"/>
    <mergeCell ref="G13:G14"/>
    <mergeCell ref="H13:H14"/>
    <mergeCell ref="I13:I14"/>
    <mergeCell ref="J13:J14"/>
    <mergeCell ref="A6:B10"/>
  </mergeCells>
  <dataValidations count="2">
    <dataValidation type="list" allowBlank="1" showInputMessage="1" sqref="D15 D16 D17:D18 D19:D20">
      <formula1>"＝,＞,＜,≥,≤"</formula1>
    </dataValidation>
    <dataValidation type="list" allowBlank="1" showInputMessage="1" sqref="J22">
      <formula1>"优,良,中,差"</formula1>
    </dataValidation>
  </dataValidations>
  <printOptions horizontalCentered="1"/>
  <pageMargins left="0.708333333333333" right="0.708333333333333" top="0.751388888888889" bottom="0.751388888888889" header="0.310416666666667" footer="0.310416666666667"/>
  <pageSetup paperSize="9" scale="81" fitToHeight="0" orientation="portrait"/>
  <headerFooter/>
  <rowBreaks count="2" manualBreakCount="2">
    <brk id="33" max="16383"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view="pageBreakPreview" zoomScaleNormal="100" workbookViewId="0">
      <pane ySplit="1" topLeftCell="A17" activePane="bottomLeft" state="frozen"/>
      <selection/>
      <selection pane="bottomLeft" activeCell="C53" sqref="C53"/>
    </sheetView>
  </sheetViews>
  <sheetFormatPr defaultColWidth="9" defaultRowHeight="13.5"/>
  <cols>
    <col min="1" max="2" width="11.125" style="1" customWidth="1"/>
    <col min="3" max="3" width="14.5" style="1" customWidth="1"/>
    <col min="4" max="5" width="11.375" style="1" customWidth="1"/>
    <col min="6" max="6" width="11.25" style="1" customWidth="1"/>
    <col min="7" max="7" width="10" style="1" customWidth="1"/>
    <col min="8" max="8" width="9" style="1"/>
    <col min="9" max="9" width="8.5" style="1" customWidth="1"/>
    <col min="10" max="10" width="11.5" style="1" customWidth="1"/>
    <col min="11" max="16384" width="9" style="1"/>
  </cols>
  <sheetData>
    <row r="1" spans="1:1">
      <c r="A1" s="1" t="s">
        <v>570</v>
      </c>
    </row>
    <row r="2" ht="22.5" spans="1:10">
      <c r="A2" s="2" t="s">
        <v>571</v>
      </c>
      <c r="B2" s="2"/>
      <c r="C2" s="2"/>
      <c r="D2" s="2"/>
      <c r="E2" s="2"/>
      <c r="F2" s="2"/>
      <c r="G2" s="2"/>
      <c r="H2" s="2"/>
      <c r="I2" s="2"/>
      <c r="J2" s="2"/>
    </row>
    <row r="3" ht="22.5" spans="1:10">
      <c r="A3" s="2"/>
      <c r="B3" s="2"/>
      <c r="C3" s="2"/>
      <c r="D3" s="2"/>
      <c r="E3" s="2"/>
      <c r="F3" s="2"/>
      <c r="G3" s="2"/>
      <c r="H3" s="2"/>
      <c r="I3" s="2"/>
      <c r="J3" s="41" t="s">
        <v>497</v>
      </c>
    </row>
    <row r="4" spans="1:10">
      <c r="A4" s="3" t="s">
        <v>572</v>
      </c>
      <c r="B4" s="3"/>
      <c r="C4" s="4" t="s">
        <v>633</v>
      </c>
      <c r="D4" s="4"/>
      <c r="E4" s="4"/>
      <c r="F4" s="4"/>
      <c r="G4" s="4"/>
      <c r="H4" s="4"/>
      <c r="I4" s="4"/>
      <c r="J4" s="4"/>
    </row>
    <row r="5" spans="1:10">
      <c r="A5" s="3" t="s">
        <v>574</v>
      </c>
      <c r="B5" s="3"/>
      <c r="C5" s="5" t="s">
        <v>575</v>
      </c>
      <c r="D5" s="5"/>
      <c r="E5" s="5"/>
      <c r="F5" s="3" t="s">
        <v>576</v>
      </c>
      <c r="G5" s="4" t="s">
        <v>3</v>
      </c>
      <c r="H5" s="4"/>
      <c r="I5" s="4"/>
      <c r="J5" s="4"/>
    </row>
    <row r="6" spans="1:10">
      <c r="A6" s="6" t="s">
        <v>577</v>
      </c>
      <c r="B6" s="6"/>
      <c r="C6" s="6"/>
      <c r="D6" s="6" t="s">
        <v>578</v>
      </c>
      <c r="E6" s="6" t="s">
        <v>513</v>
      </c>
      <c r="F6" s="6" t="s">
        <v>579</v>
      </c>
      <c r="G6" s="6" t="s">
        <v>580</v>
      </c>
      <c r="H6" s="6" t="s">
        <v>581</v>
      </c>
      <c r="I6" s="6" t="s">
        <v>582</v>
      </c>
      <c r="J6" s="6"/>
    </row>
    <row r="7" spans="1:10">
      <c r="A7" s="6"/>
      <c r="B7" s="6"/>
      <c r="C7" s="7" t="s">
        <v>583</v>
      </c>
      <c r="D7" s="9">
        <f t="shared" ref="D7:F7" si="0">SUM(D8:D10)</f>
        <v>150000</v>
      </c>
      <c r="E7" s="9">
        <f t="shared" si="0"/>
        <v>150000</v>
      </c>
      <c r="F7" s="9">
        <f t="shared" si="0"/>
        <v>2748</v>
      </c>
      <c r="G7" s="10">
        <v>10</v>
      </c>
      <c r="H7" s="11" t="str">
        <f t="shared" ref="H7:H10" si="1">IF(E7&gt;0,ROUND(F7/E7,3)*100&amp;"%","—")</f>
        <v>1.8%</v>
      </c>
      <c r="I7" s="14">
        <v>0.18</v>
      </c>
      <c r="J7" s="14"/>
    </row>
    <row r="8" ht="24" spans="1:10">
      <c r="A8" s="6"/>
      <c r="B8" s="6"/>
      <c r="C8" s="7" t="s">
        <v>584</v>
      </c>
      <c r="D8" s="12">
        <v>150000</v>
      </c>
      <c r="E8" s="12">
        <v>150000</v>
      </c>
      <c r="F8" s="12">
        <v>2748</v>
      </c>
      <c r="G8" s="6" t="s">
        <v>517</v>
      </c>
      <c r="H8" s="13" t="str">
        <f t="shared" si="1"/>
        <v>1.8%</v>
      </c>
      <c r="I8" s="14" t="s">
        <v>517</v>
      </c>
      <c r="J8" s="14"/>
    </row>
    <row r="9" ht="24" spans="1:10">
      <c r="A9" s="6"/>
      <c r="B9" s="6"/>
      <c r="C9" s="7" t="s">
        <v>585</v>
      </c>
      <c r="D9" s="12"/>
      <c r="E9" s="12"/>
      <c r="F9" s="12"/>
      <c r="G9" s="6" t="s">
        <v>517</v>
      </c>
      <c r="H9" s="13" t="str">
        <f t="shared" si="1"/>
        <v>—</v>
      </c>
      <c r="I9" s="14" t="s">
        <v>517</v>
      </c>
      <c r="J9" s="14"/>
    </row>
    <row r="10" spans="1:10">
      <c r="A10" s="6"/>
      <c r="B10" s="6"/>
      <c r="C10" s="7" t="s">
        <v>586</v>
      </c>
      <c r="D10" s="12"/>
      <c r="E10" s="12"/>
      <c r="F10" s="12"/>
      <c r="G10" s="6" t="s">
        <v>517</v>
      </c>
      <c r="H10" s="13" t="str">
        <f t="shared" si="1"/>
        <v>—</v>
      </c>
      <c r="I10" s="14" t="s">
        <v>517</v>
      </c>
      <c r="J10" s="14"/>
    </row>
    <row r="11" spans="1:10">
      <c r="A11" s="6" t="s">
        <v>587</v>
      </c>
      <c r="B11" s="6" t="s">
        <v>588</v>
      </c>
      <c r="C11" s="6"/>
      <c r="D11" s="6"/>
      <c r="E11" s="6"/>
      <c r="F11" s="14" t="s">
        <v>589</v>
      </c>
      <c r="G11" s="14"/>
      <c r="H11" s="14"/>
      <c r="I11" s="14"/>
      <c r="J11" s="14"/>
    </row>
    <row r="12" ht="52.9" customHeight="1" spans="1:10">
      <c r="A12" s="6"/>
      <c r="B12" s="15" t="s">
        <v>634</v>
      </c>
      <c r="C12" s="16"/>
      <c r="D12" s="16"/>
      <c r="E12" s="17"/>
      <c r="F12" s="18" t="s">
        <v>634</v>
      </c>
      <c r="G12" s="18"/>
      <c r="H12" s="18"/>
      <c r="I12" s="18"/>
      <c r="J12" s="18"/>
    </row>
    <row r="13" spans="1:10">
      <c r="A13" s="19" t="s">
        <v>591</v>
      </c>
      <c r="B13" s="20"/>
      <c r="C13" s="21"/>
      <c r="D13" s="19" t="s">
        <v>592</v>
      </c>
      <c r="E13" s="20"/>
      <c r="F13" s="21"/>
      <c r="G13" s="22" t="s">
        <v>593</v>
      </c>
      <c r="H13" s="22" t="s">
        <v>594</v>
      </c>
      <c r="I13" s="22" t="s">
        <v>582</v>
      </c>
      <c r="J13" s="22" t="s">
        <v>595</v>
      </c>
    </row>
    <row r="14" spans="1:10">
      <c r="A14" s="23" t="s">
        <v>596</v>
      </c>
      <c r="B14" s="6" t="s">
        <v>597</v>
      </c>
      <c r="C14" s="6" t="s">
        <v>598</v>
      </c>
      <c r="D14" s="6" t="s">
        <v>599</v>
      </c>
      <c r="E14" s="6" t="s">
        <v>600</v>
      </c>
      <c r="F14" s="24" t="s">
        <v>601</v>
      </c>
      <c r="G14" s="25"/>
      <c r="H14" s="25"/>
      <c r="I14" s="25"/>
      <c r="J14" s="25"/>
    </row>
    <row r="15" ht="22.9" customHeight="1" spans="1:10">
      <c r="A15" s="6" t="s">
        <v>602</v>
      </c>
      <c r="B15" s="26" t="s">
        <v>603</v>
      </c>
      <c r="C15" s="26" t="s">
        <v>635</v>
      </c>
      <c r="D15" s="26" t="s">
        <v>612</v>
      </c>
      <c r="E15" s="26" t="s">
        <v>636</v>
      </c>
      <c r="F15" s="26" t="s">
        <v>637</v>
      </c>
      <c r="G15" s="26" t="s">
        <v>636</v>
      </c>
      <c r="H15" s="26">
        <v>15</v>
      </c>
      <c r="I15" s="26">
        <v>15</v>
      </c>
      <c r="J15" s="26"/>
    </row>
    <row r="16" ht="22.9" customHeight="1" spans="1:10">
      <c r="A16" s="6"/>
      <c r="B16" s="26" t="s">
        <v>603</v>
      </c>
      <c r="C16" s="26" t="s">
        <v>638</v>
      </c>
      <c r="D16" s="26" t="s">
        <v>612</v>
      </c>
      <c r="E16" s="26" t="s">
        <v>639</v>
      </c>
      <c r="F16" s="26" t="s">
        <v>637</v>
      </c>
      <c r="G16" s="26" t="s">
        <v>640</v>
      </c>
      <c r="H16" s="26">
        <v>15</v>
      </c>
      <c r="I16" s="26">
        <v>15</v>
      </c>
      <c r="J16" s="26"/>
    </row>
    <row r="17" ht="24" spans="1:10">
      <c r="A17" s="6"/>
      <c r="B17" s="26" t="s">
        <v>610</v>
      </c>
      <c r="C17" s="26" t="s">
        <v>641</v>
      </c>
      <c r="D17" s="26" t="s">
        <v>605</v>
      </c>
      <c r="E17" s="26" t="s">
        <v>606</v>
      </c>
      <c r="F17" s="26" t="s">
        <v>607</v>
      </c>
      <c r="G17" s="26" t="s">
        <v>606</v>
      </c>
      <c r="H17" s="26">
        <v>20</v>
      </c>
      <c r="I17" s="26">
        <v>20</v>
      </c>
      <c r="J17" s="26"/>
    </row>
    <row r="18" ht="36" spans="1:10">
      <c r="A18" s="6" t="s">
        <v>614</v>
      </c>
      <c r="B18" s="6" t="s">
        <v>642</v>
      </c>
      <c r="C18" s="26" t="s">
        <v>643</v>
      </c>
      <c r="D18" s="26" t="s">
        <v>605</v>
      </c>
      <c r="E18" s="26" t="s">
        <v>606</v>
      </c>
      <c r="F18" s="26" t="s">
        <v>607</v>
      </c>
      <c r="G18" s="26" t="s">
        <v>606</v>
      </c>
      <c r="H18" s="26">
        <v>30</v>
      </c>
      <c r="I18" s="26">
        <v>25</v>
      </c>
      <c r="J18" s="26"/>
    </row>
    <row r="19" ht="24" spans="1:10">
      <c r="A19" s="31" t="s">
        <v>617</v>
      </c>
      <c r="B19" s="32" t="s">
        <v>618</v>
      </c>
      <c r="C19" s="26" t="s">
        <v>644</v>
      </c>
      <c r="D19" s="26" t="s">
        <v>605</v>
      </c>
      <c r="E19" s="26" t="s">
        <v>606</v>
      </c>
      <c r="F19" s="26" t="s">
        <v>607</v>
      </c>
      <c r="G19" s="26" t="s">
        <v>606</v>
      </c>
      <c r="H19" s="26">
        <v>10</v>
      </c>
      <c r="I19" s="26">
        <v>10</v>
      </c>
      <c r="J19" s="26" t="s">
        <v>498</v>
      </c>
    </row>
    <row r="20" spans="1:10">
      <c r="A20" s="3" t="s">
        <v>620</v>
      </c>
      <c r="B20" s="3"/>
      <c r="C20" s="3"/>
      <c r="D20" s="34"/>
      <c r="E20" s="35"/>
      <c r="F20" s="35"/>
      <c r="G20" s="35"/>
      <c r="H20" s="35"/>
      <c r="I20" s="43"/>
      <c r="J20" s="44" t="s">
        <v>621</v>
      </c>
    </row>
    <row r="21" spans="1:10">
      <c r="A21" s="36" t="s">
        <v>622</v>
      </c>
      <c r="B21" s="36"/>
      <c r="C21" s="36"/>
      <c r="D21" s="36"/>
      <c r="E21" s="36"/>
      <c r="F21" s="36"/>
      <c r="G21" s="36"/>
      <c r="H21" s="36">
        <v>100</v>
      </c>
      <c r="I21" s="45">
        <f>SUM(I7,I15:I19)</f>
        <v>85.18</v>
      </c>
      <c r="J21" s="46" t="s">
        <v>645</v>
      </c>
    </row>
    <row r="23" spans="1:10">
      <c r="A23" s="37" t="s">
        <v>624</v>
      </c>
      <c r="B23" s="38"/>
      <c r="C23" s="38"/>
      <c r="D23" s="38"/>
      <c r="E23" s="38"/>
      <c r="F23" s="38"/>
      <c r="G23" s="38"/>
      <c r="H23" s="38"/>
      <c r="I23" s="38"/>
      <c r="J23" s="47"/>
    </row>
    <row r="24" spans="1:10">
      <c r="A24" s="39" t="s">
        <v>625</v>
      </c>
      <c r="B24" s="39"/>
      <c r="C24" s="39"/>
      <c r="D24" s="39"/>
      <c r="E24" s="39"/>
      <c r="F24" s="39"/>
      <c r="G24" s="39"/>
      <c r="H24" s="39"/>
      <c r="I24" s="39"/>
      <c r="J24" s="39"/>
    </row>
    <row r="25" spans="1:10">
      <c r="A25" s="39" t="s">
        <v>626</v>
      </c>
      <c r="B25" s="39"/>
      <c r="C25" s="39"/>
      <c r="D25" s="39"/>
      <c r="E25" s="39"/>
      <c r="F25" s="39"/>
      <c r="G25" s="39"/>
      <c r="H25" s="39"/>
      <c r="I25" s="39"/>
      <c r="J25" s="39"/>
    </row>
    <row r="26" spans="1:10">
      <c r="A26" s="39" t="s">
        <v>627</v>
      </c>
      <c r="B26" s="39"/>
      <c r="C26" s="39"/>
      <c r="D26" s="39"/>
      <c r="E26" s="39"/>
      <c r="F26" s="39"/>
      <c r="G26" s="39"/>
      <c r="H26" s="39"/>
      <c r="I26" s="39"/>
      <c r="J26" s="39"/>
    </row>
    <row r="27" spans="1:10">
      <c r="A27" s="39" t="s">
        <v>628</v>
      </c>
      <c r="B27" s="39"/>
      <c r="C27" s="39"/>
      <c r="D27" s="39"/>
      <c r="E27" s="39"/>
      <c r="F27" s="39"/>
      <c r="G27" s="39"/>
      <c r="H27" s="39"/>
      <c r="I27" s="39"/>
      <c r="J27" s="39"/>
    </row>
    <row r="28" spans="1:10">
      <c r="A28" s="39" t="s">
        <v>629</v>
      </c>
      <c r="B28" s="39"/>
      <c r="C28" s="39"/>
      <c r="D28" s="39"/>
      <c r="E28" s="39"/>
      <c r="F28" s="39"/>
      <c r="G28" s="39"/>
      <c r="H28" s="39"/>
      <c r="I28" s="39"/>
      <c r="J28" s="39"/>
    </row>
    <row r="29" spans="1:10">
      <c r="A29" s="39" t="s">
        <v>630</v>
      </c>
      <c r="B29" s="39"/>
      <c r="C29" s="39"/>
      <c r="D29" s="39"/>
      <c r="E29" s="39"/>
      <c r="F29" s="39"/>
      <c r="G29" s="39"/>
      <c r="H29" s="39"/>
      <c r="I29" s="39"/>
      <c r="J29" s="39"/>
    </row>
    <row r="30" spans="1:10">
      <c r="A30" s="39" t="s">
        <v>631</v>
      </c>
      <c r="B30" s="39"/>
      <c r="C30" s="39"/>
      <c r="D30" s="39"/>
      <c r="E30" s="39"/>
      <c r="F30" s="39"/>
      <c r="G30" s="39"/>
      <c r="H30" s="39"/>
      <c r="I30" s="39"/>
      <c r="J30" s="39"/>
    </row>
    <row r="31" spans="1:10">
      <c r="A31" s="39" t="s">
        <v>632</v>
      </c>
      <c r="B31" s="39"/>
      <c r="C31" s="39"/>
      <c r="D31" s="39"/>
      <c r="E31" s="39"/>
      <c r="F31" s="39"/>
      <c r="G31" s="39"/>
      <c r="H31" s="39"/>
      <c r="I31" s="39"/>
      <c r="J31" s="39"/>
    </row>
    <row r="32" ht="14.25" spans="1:10">
      <c r="A32" s="40"/>
      <c r="B32" s="40"/>
      <c r="C32" s="40"/>
      <c r="D32" s="40"/>
      <c r="E32" s="40"/>
      <c r="F32" s="40"/>
      <c r="G32" s="40"/>
      <c r="H32" s="40"/>
      <c r="I32" s="40"/>
      <c r="J32" s="4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D15 D16 D17:D19">
      <formula1>"＝,＞,＜,≥,≤"</formula1>
    </dataValidation>
    <dataValidation type="list" allowBlank="1" showInputMessage="1" sqref="J21">
      <formula1>"优,良,中,差"</formula1>
    </dataValidation>
  </dataValidations>
  <printOptions horizontalCentered="1"/>
  <pageMargins left="0.708333333333333" right="0.708333333333333" top="0.751388888888889" bottom="0.751388888888889" header="0.310416666666667" footer="0.310416666666667"/>
  <pageSetup paperSize="9" scale="81" fitToHeight="0" orientation="portrait"/>
  <headerFooter/>
  <rowBreaks count="1" manualBreakCount="1">
    <brk id="32" max="16383"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view="pageBreakPreview" zoomScaleNormal="100" workbookViewId="0">
      <pane ySplit="1" topLeftCell="A14" activePane="bottomLeft" state="frozen"/>
      <selection/>
      <selection pane="bottomLeft" activeCell="C52" sqref="C52"/>
    </sheetView>
  </sheetViews>
  <sheetFormatPr defaultColWidth="9" defaultRowHeight="13.5"/>
  <cols>
    <col min="1" max="2" width="11.125" style="1" customWidth="1"/>
    <col min="3" max="3" width="14.5" style="1" customWidth="1"/>
    <col min="4" max="5" width="11.375" style="1" customWidth="1"/>
    <col min="6" max="6" width="11.25" style="1" customWidth="1"/>
    <col min="7" max="7" width="10" style="1" customWidth="1"/>
    <col min="8" max="8" width="9" style="1"/>
    <col min="9" max="9" width="8.5" style="1" customWidth="1"/>
    <col min="10" max="10" width="11.5" style="1" customWidth="1"/>
    <col min="11" max="16384" width="9" style="1"/>
  </cols>
  <sheetData>
    <row r="1" spans="1:1">
      <c r="A1" s="1" t="s">
        <v>570</v>
      </c>
    </row>
    <row r="2" ht="22.5" spans="1:10">
      <c r="A2" s="2" t="s">
        <v>571</v>
      </c>
      <c r="B2" s="2"/>
      <c r="C2" s="2"/>
      <c r="D2" s="2"/>
      <c r="E2" s="2"/>
      <c r="F2" s="2"/>
      <c r="G2" s="2"/>
      <c r="H2" s="2"/>
      <c r="I2" s="2"/>
      <c r="J2" s="2"/>
    </row>
    <row r="3" ht="22.5" spans="1:10">
      <c r="A3" s="2"/>
      <c r="B3" s="2"/>
      <c r="C3" s="2"/>
      <c r="D3" s="2"/>
      <c r="E3" s="2"/>
      <c r="F3" s="2"/>
      <c r="G3" s="2"/>
      <c r="H3" s="2"/>
      <c r="I3" s="2"/>
      <c r="J3" s="41" t="s">
        <v>497</v>
      </c>
    </row>
    <row r="4" spans="1:10">
      <c r="A4" s="3" t="s">
        <v>572</v>
      </c>
      <c r="B4" s="3"/>
      <c r="C4" s="4" t="s">
        <v>646</v>
      </c>
      <c r="D4" s="4"/>
      <c r="E4" s="4"/>
      <c r="F4" s="4"/>
      <c r="G4" s="4"/>
      <c r="H4" s="4"/>
      <c r="I4" s="4"/>
      <c r="J4" s="4"/>
    </row>
    <row r="5" spans="1:10">
      <c r="A5" s="3" t="s">
        <v>574</v>
      </c>
      <c r="B5" s="3"/>
      <c r="C5" s="5" t="s">
        <v>575</v>
      </c>
      <c r="D5" s="5"/>
      <c r="E5" s="5"/>
      <c r="F5" s="3" t="s">
        <v>576</v>
      </c>
      <c r="G5" s="4" t="s">
        <v>3</v>
      </c>
      <c r="H5" s="4"/>
      <c r="I5" s="4"/>
      <c r="J5" s="4"/>
    </row>
    <row r="6" spans="1:10">
      <c r="A6" s="6" t="s">
        <v>577</v>
      </c>
      <c r="B6" s="6"/>
      <c r="C6" s="6"/>
      <c r="D6" s="6" t="s">
        <v>578</v>
      </c>
      <c r="E6" s="6" t="s">
        <v>513</v>
      </c>
      <c r="F6" s="6" t="s">
        <v>579</v>
      </c>
      <c r="G6" s="6" t="s">
        <v>580</v>
      </c>
      <c r="H6" s="6" t="s">
        <v>581</v>
      </c>
      <c r="I6" s="6" t="s">
        <v>582</v>
      </c>
      <c r="J6" s="6"/>
    </row>
    <row r="7" spans="1:10">
      <c r="A7" s="6"/>
      <c r="B7" s="6"/>
      <c r="C7" s="7" t="s">
        <v>583</v>
      </c>
      <c r="D7" s="9">
        <f t="shared" ref="D7:F7" si="0">SUM(D8:D10)</f>
        <v>250000</v>
      </c>
      <c r="E7" s="9">
        <f t="shared" si="0"/>
        <v>250000</v>
      </c>
      <c r="F7" s="9">
        <f t="shared" si="0"/>
        <v>249044.49</v>
      </c>
      <c r="G7" s="10">
        <v>10</v>
      </c>
      <c r="H7" s="11" t="str">
        <f t="shared" ref="H7:H10" si="1">IF(E7&gt;0,ROUND(F7/E7,3)*100&amp;"%","—")</f>
        <v>99.6%</v>
      </c>
      <c r="I7" s="14">
        <v>9.96</v>
      </c>
      <c r="J7" s="14"/>
    </row>
    <row r="8" ht="24" spans="1:10">
      <c r="A8" s="6"/>
      <c r="B8" s="6"/>
      <c r="C8" s="7" t="s">
        <v>584</v>
      </c>
      <c r="D8" s="12">
        <v>250000</v>
      </c>
      <c r="E8" s="12">
        <v>250000</v>
      </c>
      <c r="F8" s="12">
        <v>249044.49</v>
      </c>
      <c r="G8" s="6" t="s">
        <v>517</v>
      </c>
      <c r="H8" s="13" t="str">
        <f t="shared" si="1"/>
        <v>99.6%</v>
      </c>
      <c r="I8" s="14" t="s">
        <v>517</v>
      </c>
      <c r="J8" s="14"/>
    </row>
    <row r="9" ht="24" spans="1:10">
      <c r="A9" s="6"/>
      <c r="B9" s="6"/>
      <c r="C9" s="7" t="s">
        <v>585</v>
      </c>
      <c r="D9" s="12"/>
      <c r="E9" s="12"/>
      <c r="F9" s="12"/>
      <c r="G9" s="6" t="s">
        <v>517</v>
      </c>
      <c r="H9" s="13" t="str">
        <f t="shared" si="1"/>
        <v>—</v>
      </c>
      <c r="I9" s="14" t="s">
        <v>517</v>
      </c>
      <c r="J9" s="14"/>
    </row>
    <row r="10" spans="1:10">
      <c r="A10" s="6"/>
      <c r="B10" s="6"/>
      <c r="C10" s="7" t="s">
        <v>586</v>
      </c>
      <c r="D10" s="12"/>
      <c r="E10" s="12"/>
      <c r="F10" s="12"/>
      <c r="G10" s="6" t="s">
        <v>517</v>
      </c>
      <c r="H10" s="13" t="str">
        <f t="shared" si="1"/>
        <v>—</v>
      </c>
      <c r="I10" s="14" t="s">
        <v>517</v>
      </c>
      <c r="J10" s="14"/>
    </row>
    <row r="11" spans="1:10">
      <c r="A11" s="6" t="s">
        <v>587</v>
      </c>
      <c r="B11" s="6" t="s">
        <v>588</v>
      </c>
      <c r="C11" s="6"/>
      <c r="D11" s="6"/>
      <c r="E11" s="6"/>
      <c r="F11" s="14" t="s">
        <v>589</v>
      </c>
      <c r="G11" s="14"/>
      <c r="H11" s="14"/>
      <c r="I11" s="14"/>
      <c r="J11" s="14"/>
    </row>
    <row r="12" ht="48" customHeight="1" spans="1:10">
      <c r="A12" s="6"/>
      <c r="B12" s="15" t="s">
        <v>647</v>
      </c>
      <c r="C12" s="16"/>
      <c r="D12" s="16"/>
      <c r="E12" s="17"/>
      <c r="F12" s="18" t="s">
        <v>647</v>
      </c>
      <c r="G12" s="18"/>
      <c r="H12" s="18"/>
      <c r="I12" s="18"/>
      <c r="J12" s="18"/>
    </row>
    <row r="13" spans="1:10">
      <c r="A13" s="19" t="s">
        <v>591</v>
      </c>
      <c r="B13" s="20"/>
      <c r="C13" s="21"/>
      <c r="D13" s="19" t="s">
        <v>592</v>
      </c>
      <c r="E13" s="20"/>
      <c r="F13" s="21"/>
      <c r="G13" s="22" t="s">
        <v>593</v>
      </c>
      <c r="H13" s="22" t="s">
        <v>594</v>
      </c>
      <c r="I13" s="22" t="s">
        <v>582</v>
      </c>
      <c r="J13" s="22" t="s">
        <v>595</v>
      </c>
    </row>
    <row r="14" spans="1:10">
      <c r="A14" s="23" t="s">
        <v>596</v>
      </c>
      <c r="B14" s="6" t="s">
        <v>597</v>
      </c>
      <c r="C14" s="6" t="s">
        <v>598</v>
      </c>
      <c r="D14" s="6" t="s">
        <v>599</v>
      </c>
      <c r="E14" s="6" t="s">
        <v>600</v>
      </c>
      <c r="F14" s="24" t="s">
        <v>601</v>
      </c>
      <c r="G14" s="25"/>
      <c r="H14" s="25"/>
      <c r="I14" s="25"/>
      <c r="J14" s="25"/>
    </row>
    <row r="15" ht="24" spans="1:10">
      <c r="A15" s="6" t="s">
        <v>602</v>
      </c>
      <c r="B15" s="26" t="s">
        <v>603</v>
      </c>
      <c r="C15" s="26" t="s">
        <v>648</v>
      </c>
      <c r="D15" s="28" t="s">
        <v>605</v>
      </c>
      <c r="E15" s="26" t="s">
        <v>649</v>
      </c>
      <c r="F15" s="26" t="s">
        <v>649</v>
      </c>
      <c r="G15" s="26" t="s">
        <v>650</v>
      </c>
      <c r="H15" s="26">
        <v>10</v>
      </c>
      <c r="I15" s="26">
        <v>10</v>
      </c>
      <c r="J15" s="25"/>
    </row>
    <row r="16" ht="33" customHeight="1" spans="1:10">
      <c r="A16" s="6"/>
      <c r="B16" s="26" t="s">
        <v>603</v>
      </c>
      <c r="C16" s="26" t="s">
        <v>651</v>
      </c>
      <c r="D16" s="28" t="s">
        <v>652</v>
      </c>
      <c r="E16" s="26" t="s">
        <v>653</v>
      </c>
      <c r="F16" s="24" t="s">
        <v>654</v>
      </c>
      <c r="G16" s="26" t="s">
        <v>655</v>
      </c>
      <c r="H16" s="26">
        <v>10</v>
      </c>
      <c r="I16" s="26">
        <v>9</v>
      </c>
      <c r="J16" s="25"/>
    </row>
    <row r="17" ht="33" customHeight="1" spans="1:10">
      <c r="A17" s="6"/>
      <c r="B17" s="26" t="s">
        <v>603</v>
      </c>
      <c r="C17" s="26" t="s">
        <v>656</v>
      </c>
      <c r="D17" s="28" t="s">
        <v>605</v>
      </c>
      <c r="E17" s="26" t="s">
        <v>606</v>
      </c>
      <c r="F17" s="24" t="s">
        <v>607</v>
      </c>
      <c r="G17" s="26" t="s">
        <v>606</v>
      </c>
      <c r="H17" s="26">
        <v>20</v>
      </c>
      <c r="I17" s="26">
        <v>20</v>
      </c>
      <c r="J17" s="25"/>
    </row>
    <row r="18" ht="36" spans="1:10">
      <c r="A18" s="6"/>
      <c r="B18" s="26" t="s">
        <v>610</v>
      </c>
      <c r="C18" s="26" t="s">
        <v>657</v>
      </c>
      <c r="D18" s="28" t="s">
        <v>605</v>
      </c>
      <c r="E18" s="26" t="s">
        <v>606</v>
      </c>
      <c r="F18" s="24" t="s">
        <v>607</v>
      </c>
      <c r="G18" s="26" t="s">
        <v>606</v>
      </c>
      <c r="H18" s="26">
        <v>10</v>
      </c>
      <c r="I18" s="26">
        <v>10</v>
      </c>
      <c r="J18" s="25"/>
    </row>
    <row r="19" ht="24" spans="1:10">
      <c r="A19" s="6" t="s">
        <v>614</v>
      </c>
      <c r="B19" s="6" t="s">
        <v>615</v>
      </c>
      <c r="C19" s="26" t="s">
        <v>658</v>
      </c>
      <c r="D19" s="28" t="s">
        <v>605</v>
      </c>
      <c r="E19" s="26" t="s">
        <v>606</v>
      </c>
      <c r="F19" s="24" t="s">
        <v>607</v>
      </c>
      <c r="G19" s="26" t="s">
        <v>606</v>
      </c>
      <c r="H19" s="26">
        <v>30</v>
      </c>
      <c r="I19" s="26">
        <v>30</v>
      </c>
      <c r="J19" s="25"/>
    </row>
    <row r="20" ht="24" spans="1:10">
      <c r="A20" s="31" t="s">
        <v>617</v>
      </c>
      <c r="B20" s="32" t="s">
        <v>618</v>
      </c>
      <c r="C20" s="26" t="s">
        <v>619</v>
      </c>
      <c r="D20" s="28" t="s">
        <v>605</v>
      </c>
      <c r="E20" s="26" t="s">
        <v>606</v>
      </c>
      <c r="F20" s="24" t="s">
        <v>607</v>
      </c>
      <c r="G20" s="26" t="s">
        <v>606</v>
      </c>
      <c r="H20" s="26">
        <v>10</v>
      </c>
      <c r="I20" s="26">
        <v>10</v>
      </c>
      <c r="J20" s="42" t="s">
        <v>498</v>
      </c>
    </row>
    <row r="21" spans="1:10">
      <c r="A21" s="3" t="s">
        <v>620</v>
      </c>
      <c r="B21" s="3"/>
      <c r="C21" s="3"/>
      <c r="D21" s="34"/>
      <c r="E21" s="35"/>
      <c r="F21" s="35"/>
      <c r="G21" s="35"/>
      <c r="H21" s="35"/>
      <c r="I21" s="43"/>
      <c r="J21" s="44" t="s">
        <v>621</v>
      </c>
    </row>
    <row r="22" spans="1:10">
      <c r="A22" s="36" t="s">
        <v>622</v>
      </c>
      <c r="B22" s="36"/>
      <c r="C22" s="36"/>
      <c r="D22" s="36"/>
      <c r="E22" s="36"/>
      <c r="F22" s="36"/>
      <c r="G22" s="36"/>
      <c r="H22" s="36">
        <v>100</v>
      </c>
      <c r="I22" s="45">
        <f>SUM(I7,I15:I20)</f>
        <v>98.96</v>
      </c>
      <c r="J22" s="46" t="s">
        <v>623</v>
      </c>
    </row>
    <row r="24" spans="1:10">
      <c r="A24" s="37" t="s">
        <v>624</v>
      </c>
      <c r="B24" s="38"/>
      <c r="C24" s="38"/>
      <c r="D24" s="38"/>
      <c r="E24" s="38"/>
      <c r="F24" s="38"/>
      <c r="G24" s="38"/>
      <c r="H24" s="38"/>
      <c r="I24" s="38"/>
      <c r="J24" s="47"/>
    </row>
    <row r="25" spans="1:10">
      <c r="A25" s="39" t="s">
        <v>625</v>
      </c>
      <c r="B25" s="39"/>
      <c r="C25" s="39"/>
      <c r="D25" s="39"/>
      <c r="E25" s="39"/>
      <c r="F25" s="39"/>
      <c r="G25" s="39"/>
      <c r="H25" s="39"/>
      <c r="I25" s="39"/>
      <c r="J25" s="39"/>
    </row>
    <row r="26" spans="1:10">
      <c r="A26" s="39" t="s">
        <v>626</v>
      </c>
      <c r="B26" s="39"/>
      <c r="C26" s="39"/>
      <c r="D26" s="39"/>
      <c r="E26" s="39"/>
      <c r="F26" s="39"/>
      <c r="G26" s="39"/>
      <c r="H26" s="39"/>
      <c r="I26" s="39"/>
      <c r="J26" s="39"/>
    </row>
    <row r="27" spans="1:10">
      <c r="A27" s="39" t="s">
        <v>627</v>
      </c>
      <c r="B27" s="39"/>
      <c r="C27" s="39"/>
      <c r="D27" s="39"/>
      <c r="E27" s="39"/>
      <c r="F27" s="39"/>
      <c r="G27" s="39"/>
      <c r="H27" s="39"/>
      <c r="I27" s="39"/>
      <c r="J27" s="39"/>
    </row>
    <row r="28" spans="1:10">
      <c r="A28" s="39" t="s">
        <v>628</v>
      </c>
      <c r="B28" s="39"/>
      <c r="C28" s="39"/>
      <c r="D28" s="39"/>
      <c r="E28" s="39"/>
      <c r="F28" s="39"/>
      <c r="G28" s="39"/>
      <c r="H28" s="39"/>
      <c r="I28" s="39"/>
      <c r="J28" s="39"/>
    </row>
    <row r="29" spans="1:10">
      <c r="A29" s="39" t="s">
        <v>629</v>
      </c>
      <c r="B29" s="39"/>
      <c r="C29" s="39"/>
      <c r="D29" s="39"/>
      <c r="E29" s="39"/>
      <c r="F29" s="39"/>
      <c r="G29" s="39"/>
      <c r="H29" s="39"/>
      <c r="I29" s="39"/>
      <c r="J29" s="39"/>
    </row>
    <row r="30" spans="1:10">
      <c r="A30" s="39" t="s">
        <v>630</v>
      </c>
      <c r="B30" s="39"/>
      <c r="C30" s="39"/>
      <c r="D30" s="39"/>
      <c r="E30" s="39"/>
      <c r="F30" s="39"/>
      <c r="G30" s="39"/>
      <c r="H30" s="39"/>
      <c r="I30" s="39"/>
      <c r="J30" s="39"/>
    </row>
    <row r="31" spans="1:10">
      <c r="A31" s="39" t="s">
        <v>631</v>
      </c>
      <c r="B31" s="39"/>
      <c r="C31" s="39"/>
      <c r="D31" s="39"/>
      <c r="E31" s="39"/>
      <c r="F31" s="39"/>
      <c r="G31" s="39"/>
      <c r="H31" s="39"/>
      <c r="I31" s="39"/>
      <c r="J31" s="39"/>
    </row>
    <row r="32" spans="1:10">
      <c r="A32" s="39" t="s">
        <v>632</v>
      </c>
      <c r="B32" s="39"/>
      <c r="C32" s="39"/>
      <c r="D32" s="39"/>
      <c r="E32" s="39"/>
      <c r="F32" s="39"/>
      <c r="G32" s="39"/>
      <c r="H32" s="39"/>
      <c r="I32" s="39"/>
      <c r="J32" s="39"/>
    </row>
    <row r="33" ht="14.25" spans="1:10">
      <c r="A33" s="40"/>
      <c r="B33" s="40"/>
      <c r="C33" s="40"/>
      <c r="D33" s="40"/>
      <c r="E33" s="40"/>
      <c r="F33" s="40"/>
      <c r="G33" s="40"/>
      <c r="H33" s="40"/>
      <c r="I33" s="40"/>
      <c r="J33" s="4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11:A12"/>
    <mergeCell ref="A15:A18"/>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17 D18:D20">
      <formula1>"＝,＞,＜,≥,≤"</formula1>
    </dataValidation>
  </dataValidations>
  <printOptions horizontalCentered="1"/>
  <pageMargins left="0.708333333333333" right="0.708333333333333" top="0.751388888888889" bottom="0.751388888888889" header="0.310416666666667" footer="0.310416666666667"/>
  <pageSetup paperSize="9" scale="81" fitToHeight="0" orientation="portrait"/>
  <headerFooter/>
  <rowBreaks count="1" manualBreakCount="1">
    <brk id="33"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view="pageBreakPreview" zoomScaleNormal="100" workbookViewId="0">
      <pane ySplit="1" topLeftCell="A20" activePane="bottomLeft" state="frozen"/>
      <selection/>
      <selection pane="bottomLeft" activeCell="B50" sqref="B50"/>
    </sheetView>
  </sheetViews>
  <sheetFormatPr defaultColWidth="9" defaultRowHeight="13.5"/>
  <cols>
    <col min="1" max="2" width="11.125" style="1" customWidth="1"/>
    <col min="3" max="3" width="14.5" style="1" customWidth="1"/>
    <col min="4" max="5" width="11.375" style="1" customWidth="1"/>
    <col min="6" max="6" width="11.25" style="1" customWidth="1"/>
    <col min="7" max="7" width="10" style="1" customWidth="1"/>
    <col min="8" max="8" width="9" style="1"/>
    <col min="9" max="9" width="8.5" style="1" customWidth="1"/>
    <col min="10" max="10" width="11.5" style="1" customWidth="1"/>
    <col min="11" max="16384" width="9" style="1"/>
  </cols>
  <sheetData>
    <row r="1" spans="1:1">
      <c r="A1" s="1" t="s">
        <v>570</v>
      </c>
    </row>
    <row r="2" ht="22.5" spans="1:10">
      <c r="A2" s="2" t="s">
        <v>571</v>
      </c>
      <c r="B2" s="2"/>
      <c r="C2" s="2"/>
      <c r="D2" s="2"/>
      <c r="E2" s="2"/>
      <c r="F2" s="2"/>
      <c r="G2" s="2"/>
      <c r="H2" s="2"/>
      <c r="I2" s="2"/>
      <c r="J2" s="2"/>
    </row>
    <row r="3" ht="22.5" spans="1:10">
      <c r="A3" s="2"/>
      <c r="B3" s="2"/>
      <c r="C3" s="2"/>
      <c r="D3" s="2"/>
      <c r="E3" s="2"/>
      <c r="F3" s="2"/>
      <c r="G3" s="2"/>
      <c r="H3" s="2"/>
      <c r="I3" s="2"/>
      <c r="J3" s="41" t="s">
        <v>497</v>
      </c>
    </row>
    <row r="4" spans="1:10">
      <c r="A4" s="3" t="s">
        <v>572</v>
      </c>
      <c r="B4" s="3"/>
      <c r="C4" s="4" t="s">
        <v>659</v>
      </c>
      <c r="D4" s="4"/>
      <c r="E4" s="4"/>
      <c r="F4" s="4"/>
      <c r="G4" s="4"/>
      <c r="H4" s="4"/>
      <c r="I4" s="4"/>
      <c r="J4" s="4"/>
    </row>
    <row r="5" spans="1:10">
      <c r="A5" s="3" t="s">
        <v>574</v>
      </c>
      <c r="B5" s="3"/>
      <c r="C5" s="5" t="s">
        <v>575</v>
      </c>
      <c r="D5" s="5"/>
      <c r="E5" s="5"/>
      <c r="F5" s="3" t="s">
        <v>576</v>
      </c>
      <c r="G5" s="4" t="s">
        <v>3</v>
      </c>
      <c r="H5" s="4"/>
      <c r="I5" s="4"/>
      <c r="J5" s="4"/>
    </row>
    <row r="6" spans="1:10">
      <c r="A6" s="6" t="s">
        <v>577</v>
      </c>
      <c r="B6" s="6"/>
      <c r="C6" s="6"/>
      <c r="D6" s="6" t="s">
        <v>578</v>
      </c>
      <c r="E6" s="6" t="s">
        <v>513</v>
      </c>
      <c r="F6" s="6" t="s">
        <v>579</v>
      </c>
      <c r="G6" s="6" t="s">
        <v>580</v>
      </c>
      <c r="H6" s="6" t="s">
        <v>581</v>
      </c>
      <c r="I6" s="6" t="s">
        <v>582</v>
      </c>
      <c r="J6" s="6"/>
    </row>
    <row r="7" spans="1:10">
      <c r="A7" s="6"/>
      <c r="B7" s="6"/>
      <c r="C7" s="7" t="s">
        <v>583</v>
      </c>
      <c r="D7" s="9">
        <f t="shared" ref="D7:F7" si="0">SUM(D8:D10)</f>
        <v>300000</v>
      </c>
      <c r="E7" s="9">
        <f t="shared" si="0"/>
        <v>300000</v>
      </c>
      <c r="F7" s="9">
        <f t="shared" si="0"/>
        <v>88666</v>
      </c>
      <c r="G7" s="10">
        <v>10</v>
      </c>
      <c r="H7" s="11" t="str">
        <f t="shared" ref="H7:H10" si="1">IF(E7&gt;0,ROUND(F7/E7,3)*100&amp;"%","—")</f>
        <v>29.6%</v>
      </c>
      <c r="I7" s="14">
        <v>2.95</v>
      </c>
      <c r="J7" s="14"/>
    </row>
    <row r="8" ht="24" spans="1:10">
      <c r="A8" s="6"/>
      <c r="B8" s="6"/>
      <c r="C8" s="7" t="s">
        <v>584</v>
      </c>
      <c r="D8" s="12">
        <v>300000</v>
      </c>
      <c r="E8" s="12">
        <v>300000</v>
      </c>
      <c r="F8" s="12">
        <v>88666</v>
      </c>
      <c r="G8" s="6" t="s">
        <v>517</v>
      </c>
      <c r="H8" s="13" t="str">
        <f t="shared" si="1"/>
        <v>29.6%</v>
      </c>
      <c r="I8" s="14" t="s">
        <v>517</v>
      </c>
      <c r="J8" s="14"/>
    </row>
    <row r="9" ht="24" spans="1:10">
      <c r="A9" s="6"/>
      <c r="B9" s="6"/>
      <c r="C9" s="7" t="s">
        <v>585</v>
      </c>
      <c r="D9" s="12"/>
      <c r="E9" s="12"/>
      <c r="F9" s="12"/>
      <c r="G9" s="6" t="s">
        <v>517</v>
      </c>
      <c r="H9" s="13" t="str">
        <f t="shared" si="1"/>
        <v>—</v>
      </c>
      <c r="I9" s="14" t="s">
        <v>517</v>
      </c>
      <c r="J9" s="14"/>
    </row>
    <row r="10" spans="1:10">
      <c r="A10" s="6"/>
      <c r="B10" s="6"/>
      <c r="C10" s="7" t="s">
        <v>586</v>
      </c>
      <c r="D10" s="12"/>
      <c r="E10" s="12"/>
      <c r="F10" s="12"/>
      <c r="G10" s="6" t="s">
        <v>517</v>
      </c>
      <c r="H10" s="13" t="str">
        <f t="shared" si="1"/>
        <v>—</v>
      </c>
      <c r="I10" s="14" t="s">
        <v>517</v>
      </c>
      <c r="J10" s="14"/>
    </row>
    <row r="11" spans="1:10">
      <c r="A11" s="6" t="s">
        <v>587</v>
      </c>
      <c r="B11" s="6" t="s">
        <v>588</v>
      </c>
      <c r="C11" s="6"/>
      <c r="D11" s="6"/>
      <c r="E11" s="6"/>
      <c r="F11" s="14" t="s">
        <v>589</v>
      </c>
      <c r="G11" s="14"/>
      <c r="H11" s="14"/>
      <c r="I11" s="14"/>
      <c r="J11" s="14"/>
    </row>
    <row r="12" ht="45" customHeight="1" spans="1:10">
      <c r="A12" s="6"/>
      <c r="B12" s="15" t="s">
        <v>660</v>
      </c>
      <c r="C12" s="16"/>
      <c r="D12" s="16"/>
      <c r="E12" s="17"/>
      <c r="F12" s="18" t="s">
        <v>660</v>
      </c>
      <c r="G12" s="18"/>
      <c r="H12" s="18"/>
      <c r="I12" s="18"/>
      <c r="J12" s="18"/>
    </row>
    <row r="13" spans="1:10">
      <c r="A13" s="19" t="s">
        <v>591</v>
      </c>
      <c r="B13" s="20"/>
      <c r="C13" s="21"/>
      <c r="D13" s="19" t="s">
        <v>592</v>
      </c>
      <c r="E13" s="20"/>
      <c r="F13" s="21"/>
      <c r="G13" s="22" t="s">
        <v>593</v>
      </c>
      <c r="H13" s="22" t="s">
        <v>594</v>
      </c>
      <c r="I13" s="22" t="s">
        <v>582</v>
      </c>
      <c r="J13" s="22" t="s">
        <v>595</v>
      </c>
    </row>
    <row r="14" spans="1:10">
      <c r="A14" s="23" t="s">
        <v>596</v>
      </c>
      <c r="B14" s="6" t="s">
        <v>597</v>
      </c>
      <c r="C14" s="6" t="s">
        <v>598</v>
      </c>
      <c r="D14" s="6" t="s">
        <v>599</v>
      </c>
      <c r="E14" s="6" t="s">
        <v>600</v>
      </c>
      <c r="F14" s="24" t="s">
        <v>601</v>
      </c>
      <c r="G14" s="25"/>
      <c r="H14" s="25"/>
      <c r="I14" s="25"/>
      <c r="J14" s="25"/>
    </row>
    <row r="15" spans="1:10">
      <c r="A15" s="6" t="s">
        <v>602</v>
      </c>
      <c r="B15" s="26" t="s">
        <v>603</v>
      </c>
      <c r="C15" s="27" t="s">
        <v>661</v>
      </c>
      <c r="D15" s="28" t="s">
        <v>652</v>
      </c>
      <c r="E15" s="29" t="s">
        <v>662</v>
      </c>
      <c r="F15" s="24" t="s">
        <v>663</v>
      </c>
      <c r="G15" s="29" t="s">
        <v>664</v>
      </c>
      <c r="H15" s="30">
        <v>20</v>
      </c>
      <c r="I15" s="30">
        <v>20</v>
      </c>
      <c r="J15" s="25"/>
    </row>
    <row r="16" spans="1:10">
      <c r="A16" s="6"/>
      <c r="B16" s="26" t="s">
        <v>603</v>
      </c>
      <c r="C16" s="27" t="s">
        <v>665</v>
      </c>
      <c r="D16" s="28" t="s">
        <v>652</v>
      </c>
      <c r="E16" s="29" t="s">
        <v>666</v>
      </c>
      <c r="F16" s="24" t="s">
        <v>667</v>
      </c>
      <c r="G16" s="29" t="s">
        <v>668</v>
      </c>
      <c r="H16" s="30">
        <v>20</v>
      </c>
      <c r="I16" s="30">
        <v>20</v>
      </c>
      <c r="J16" s="25"/>
    </row>
    <row r="17" ht="24" spans="1:10">
      <c r="A17" s="6"/>
      <c r="B17" s="26" t="s">
        <v>610</v>
      </c>
      <c r="C17" s="27" t="s">
        <v>669</v>
      </c>
      <c r="D17" s="28" t="s">
        <v>605</v>
      </c>
      <c r="E17" s="29" t="s">
        <v>606</v>
      </c>
      <c r="F17" s="24" t="s">
        <v>607</v>
      </c>
      <c r="G17" s="29" t="s">
        <v>606</v>
      </c>
      <c r="H17" s="30">
        <v>10</v>
      </c>
      <c r="I17" s="30">
        <v>10</v>
      </c>
      <c r="J17" s="25"/>
    </row>
    <row r="18" ht="24" spans="1:10">
      <c r="A18" s="6" t="s">
        <v>614</v>
      </c>
      <c r="B18" s="6" t="s">
        <v>615</v>
      </c>
      <c r="C18" s="27" t="s">
        <v>670</v>
      </c>
      <c r="D18" s="28" t="s">
        <v>605</v>
      </c>
      <c r="E18" s="29" t="s">
        <v>606</v>
      </c>
      <c r="F18" s="24" t="s">
        <v>607</v>
      </c>
      <c r="G18" s="29" t="s">
        <v>606</v>
      </c>
      <c r="H18" s="30">
        <v>30</v>
      </c>
      <c r="I18" s="30">
        <v>25</v>
      </c>
      <c r="J18" s="25"/>
    </row>
    <row r="19" ht="24" spans="1:10">
      <c r="A19" s="31" t="s">
        <v>617</v>
      </c>
      <c r="B19" s="32" t="s">
        <v>618</v>
      </c>
      <c r="C19" s="27" t="s">
        <v>671</v>
      </c>
      <c r="D19" s="28" t="s">
        <v>605</v>
      </c>
      <c r="E19" s="29" t="s">
        <v>672</v>
      </c>
      <c r="F19" s="24" t="s">
        <v>607</v>
      </c>
      <c r="G19" s="29" t="s">
        <v>606</v>
      </c>
      <c r="H19" s="30">
        <v>10</v>
      </c>
      <c r="I19" s="30">
        <v>10</v>
      </c>
      <c r="J19" s="42" t="s">
        <v>498</v>
      </c>
    </row>
    <row r="20" spans="1:10">
      <c r="A20" s="3" t="s">
        <v>620</v>
      </c>
      <c r="B20" s="3"/>
      <c r="C20" s="3"/>
      <c r="D20" s="34"/>
      <c r="E20" s="35"/>
      <c r="F20" s="35"/>
      <c r="G20" s="35"/>
      <c r="H20" s="35"/>
      <c r="I20" s="43"/>
      <c r="J20" s="44" t="s">
        <v>621</v>
      </c>
    </row>
    <row r="21" spans="1:10">
      <c r="A21" s="36" t="s">
        <v>622</v>
      </c>
      <c r="B21" s="36"/>
      <c r="C21" s="36"/>
      <c r="D21" s="36"/>
      <c r="E21" s="36"/>
      <c r="F21" s="36"/>
      <c r="G21" s="36"/>
      <c r="H21" s="36">
        <v>100</v>
      </c>
      <c r="I21" s="45">
        <f>SUM(I7,I15:I19)</f>
        <v>87.95</v>
      </c>
      <c r="J21" s="46" t="s">
        <v>645</v>
      </c>
    </row>
    <row r="23" spans="1:10">
      <c r="A23" s="37" t="s">
        <v>624</v>
      </c>
      <c r="B23" s="38"/>
      <c r="C23" s="38"/>
      <c r="D23" s="38"/>
      <c r="E23" s="38"/>
      <c r="F23" s="38"/>
      <c r="G23" s="38"/>
      <c r="H23" s="38"/>
      <c r="I23" s="38"/>
      <c r="J23" s="47"/>
    </row>
    <row r="24" spans="1:10">
      <c r="A24" s="39" t="s">
        <v>625</v>
      </c>
      <c r="B24" s="39"/>
      <c r="C24" s="39"/>
      <c r="D24" s="39"/>
      <c r="E24" s="39"/>
      <c r="F24" s="39"/>
      <c r="G24" s="39"/>
      <c r="H24" s="39"/>
      <c r="I24" s="39"/>
      <c r="J24" s="39"/>
    </row>
    <row r="25" spans="1:10">
      <c r="A25" s="39" t="s">
        <v>626</v>
      </c>
      <c r="B25" s="39"/>
      <c r="C25" s="39"/>
      <c r="D25" s="39"/>
      <c r="E25" s="39"/>
      <c r="F25" s="39"/>
      <c r="G25" s="39"/>
      <c r="H25" s="39"/>
      <c r="I25" s="39"/>
      <c r="J25" s="39"/>
    </row>
    <row r="26" spans="1:10">
      <c r="A26" s="39" t="s">
        <v>627</v>
      </c>
      <c r="B26" s="39"/>
      <c r="C26" s="39"/>
      <c r="D26" s="39"/>
      <c r="E26" s="39"/>
      <c r="F26" s="39"/>
      <c r="G26" s="39"/>
      <c r="H26" s="39"/>
      <c r="I26" s="39"/>
      <c r="J26" s="39"/>
    </row>
    <row r="27" spans="1:10">
      <c r="A27" s="39" t="s">
        <v>628</v>
      </c>
      <c r="B27" s="39"/>
      <c r="C27" s="39"/>
      <c r="D27" s="39"/>
      <c r="E27" s="39"/>
      <c r="F27" s="39"/>
      <c r="G27" s="39"/>
      <c r="H27" s="39"/>
      <c r="I27" s="39"/>
      <c r="J27" s="39"/>
    </row>
    <row r="28" spans="1:10">
      <c r="A28" s="39" t="s">
        <v>629</v>
      </c>
      <c r="B28" s="39"/>
      <c r="C28" s="39"/>
      <c r="D28" s="39"/>
      <c r="E28" s="39"/>
      <c r="F28" s="39"/>
      <c r="G28" s="39"/>
      <c r="H28" s="39"/>
      <c r="I28" s="39"/>
      <c r="J28" s="39"/>
    </row>
    <row r="29" spans="1:10">
      <c r="A29" s="39" t="s">
        <v>630</v>
      </c>
      <c r="B29" s="39"/>
      <c r="C29" s="39"/>
      <c r="D29" s="39"/>
      <c r="E29" s="39"/>
      <c r="F29" s="39"/>
      <c r="G29" s="39"/>
      <c r="H29" s="39"/>
      <c r="I29" s="39"/>
      <c r="J29" s="39"/>
    </row>
    <row r="30" spans="1:10">
      <c r="A30" s="39" t="s">
        <v>631</v>
      </c>
      <c r="B30" s="39"/>
      <c r="C30" s="39"/>
      <c r="D30" s="39"/>
      <c r="E30" s="39"/>
      <c r="F30" s="39"/>
      <c r="G30" s="39"/>
      <c r="H30" s="39"/>
      <c r="I30" s="39"/>
      <c r="J30" s="39"/>
    </row>
    <row r="31" spans="1:10">
      <c r="A31" s="39" t="s">
        <v>632</v>
      </c>
      <c r="B31" s="39"/>
      <c r="C31" s="39"/>
      <c r="D31" s="39"/>
      <c r="E31" s="39"/>
      <c r="F31" s="39"/>
      <c r="G31" s="39"/>
      <c r="H31" s="39"/>
      <c r="I31" s="39"/>
      <c r="J31" s="39"/>
    </row>
    <row r="32" ht="14.25" spans="1:10">
      <c r="A32" s="40"/>
      <c r="B32" s="40"/>
      <c r="C32" s="40"/>
      <c r="D32" s="40"/>
      <c r="E32" s="40"/>
      <c r="F32" s="40"/>
      <c r="G32" s="40"/>
      <c r="H32" s="40"/>
      <c r="I32" s="40"/>
      <c r="J32" s="4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6 D17:D19">
      <formula1>"＝,＞,＜,≥,≤"</formula1>
    </dataValidation>
  </dataValidations>
  <printOptions horizontalCentered="1"/>
  <pageMargins left="0.708333333333333" right="0.708333333333333" top="0.751388888888889" bottom="0.751388888888889" header="0.310416666666667" footer="0.310416666666667"/>
  <pageSetup paperSize="9" scale="81" fitToHeight="0" orientation="portrait"/>
  <headerFooter/>
  <rowBreaks count="1" manualBreakCount="1">
    <brk id="32"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view="pageBreakPreview" zoomScaleNormal="100" workbookViewId="0">
      <pane ySplit="1" topLeftCell="A11" activePane="bottomLeft" state="frozen"/>
      <selection/>
      <selection pane="bottomLeft" activeCell="D46" sqref="D46"/>
    </sheetView>
  </sheetViews>
  <sheetFormatPr defaultColWidth="9" defaultRowHeight="13.5"/>
  <cols>
    <col min="1" max="2" width="11.125" style="1" customWidth="1"/>
    <col min="3" max="3" width="14.5" style="1" customWidth="1"/>
    <col min="4" max="5" width="11.375" style="1" customWidth="1"/>
    <col min="6" max="6" width="11.25" style="1" customWidth="1"/>
    <col min="7" max="7" width="10" style="1" customWidth="1"/>
    <col min="8" max="8" width="9" style="1"/>
    <col min="9" max="9" width="8.5" style="1" customWidth="1"/>
    <col min="10" max="10" width="11.5" style="1" customWidth="1"/>
    <col min="11" max="16384" width="9" style="1"/>
  </cols>
  <sheetData>
    <row r="1" spans="1:1">
      <c r="A1" s="1" t="s">
        <v>570</v>
      </c>
    </row>
    <row r="2" ht="22.5" spans="1:10">
      <c r="A2" s="2" t="s">
        <v>571</v>
      </c>
      <c r="B2" s="2"/>
      <c r="C2" s="2"/>
      <c r="D2" s="2"/>
      <c r="E2" s="2"/>
      <c r="F2" s="2"/>
      <c r="G2" s="2"/>
      <c r="H2" s="2"/>
      <c r="I2" s="2"/>
      <c r="J2" s="2"/>
    </row>
    <row r="3" ht="22.5" spans="1:10">
      <c r="A3" s="2"/>
      <c r="B3" s="2"/>
      <c r="C3" s="2"/>
      <c r="D3" s="2"/>
      <c r="E3" s="2"/>
      <c r="F3" s="2"/>
      <c r="G3" s="2"/>
      <c r="H3" s="2"/>
      <c r="I3" s="2"/>
      <c r="J3" s="41" t="s">
        <v>497</v>
      </c>
    </row>
    <row r="4" spans="1:10">
      <c r="A4" s="3" t="s">
        <v>572</v>
      </c>
      <c r="B4" s="3"/>
      <c r="C4" s="4" t="s">
        <v>673</v>
      </c>
      <c r="D4" s="4"/>
      <c r="E4" s="4"/>
      <c r="F4" s="4"/>
      <c r="G4" s="4"/>
      <c r="H4" s="4"/>
      <c r="I4" s="4"/>
      <c r="J4" s="4"/>
    </row>
    <row r="5" spans="1:10">
      <c r="A5" s="3" t="s">
        <v>574</v>
      </c>
      <c r="B5" s="3"/>
      <c r="C5" s="5" t="s">
        <v>575</v>
      </c>
      <c r="D5" s="5"/>
      <c r="E5" s="5"/>
      <c r="F5" s="3" t="s">
        <v>576</v>
      </c>
      <c r="G5" s="4" t="s">
        <v>3</v>
      </c>
      <c r="H5" s="4"/>
      <c r="I5" s="4"/>
      <c r="J5" s="4"/>
    </row>
    <row r="6" spans="1:10">
      <c r="A6" s="6" t="s">
        <v>577</v>
      </c>
      <c r="B6" s="6"/>
      <c r="C6" s="6"/>
      <c r="D6" s="6" t="s">
        <v>578</v>
      </c>
      <c r="E6" s="6" t="s">
        <v>513</v>
      </c>
      <c r="F6" s="6" t="s">
        <v>579</v>
      </c>
      <c r="G6" s="6" t="s">
        <v>580</v>
      </c>
      <c r="H6" s="6" t="s">
        <v>581</v>
      </c>
      <c r="I6" s="6" t="s">
        <v>582</v>
      </c>
      <c r="J6" s="6"/>
    </row>
    <row r="7" spans="1:10">
      <c r="A7" s="6"/>
      <c r="B7" s="6"/>
      <c r="C7" s="7" t="s">
        <v>583</v>
      </c>
      <c r="D7" s="9">
        <f>SUM(D8:D10)</f>
        <v>200000</v>
      </c>
      <c r="E7" s="9">
        <f>SUM(E8:E10)</f>
        <v>200000</v>
      </c>
      <c r="F7" s="9" t="s">
        <v>520</v>
      </c>
      <c r="G7" s="10">
        <v>10</v>
      </c>
      <c r="H7" s="11" t="str">
        <f t="shared" ref="H7:H10" si="0">IF(E7&gt;0,ROUND(F7/E7,3)*100&amp;"%","—")</f>
        <v>0%</v>
      </c>
      <c r="I7" s="14">
        <v>0</v>
      </c>
      <c r="J7" s="14"/>
    </row>
    <row r="8" ht="24" spans="1:10">
      <c r="A8" s="6"/>
      <c r="B8" s="6"/>
      <c r="C8" s="7" t="s">
        <v>584</v>
      </c>
      <c r="D8" s="12">
        <v>200000</v>
      </c>
      <c r="E8" s="12">
        <v>200000</v>
      </c>
      <c r="F8" s="49" t="s">
        <v>520</v>
      </c>
      <c r="G8" s="6" t="s">
        <v>517</v>
      </c>
      <c r="H8" s="13" t="str">
        <f t="shared" si="0"/>
        <v>0%</v>
      </c>
      <c r="I8" s="14" t="s">
        <v>517</v>
      </c>
      <c r="J8" s="14"/>
    </row>
    <row r="9" ht="24" spans="1:10">
      <c r="A9" s="6"/>
      <c r="B9" s="6"/>
      <c r="C9" s="7" t="s">
        <v>585</v>
      </c>
      <c r="D9" s="12"/>
      <c r="E9" s="12"/>
      <c r="F9" s="12"/>
      <c r="G9" s="6" t="s">
        <v>517</v>
      </c>
      <c r="H9" s="13" t="str">
        <f t="shared" si="0"/>
        <v>—</v>
      </c>
      <c r="I9" s="14" t="s">
        <v>517</v>
      </c>
      <c r="J9" s="14"/>
    </row>
    <row r="10" spans="1:10">
      <c r="A10" s="6"/>
      <c r="B10" s="6"/>
      <c r="C10" s="7" t="s">
        <v>586</v>
      </c>
      <c r="D10" s="12"/>
      <c r="E10" s="12"/>
      <c r="F10" s="12"/>
      <c r="G10" s="6" t="s">
        <v>517</v>
      </c>
      <c r="H10" s="13" t="str">
        <f t="shared" si="0"/>
        <v>—</v>
      </c>
      <c r="I10" s="14" t="s">
        <v>517</v>
      </c>
      <c r="J10" s="14"/>
    </row>
    <row r="11" spans="1:10">
      <c r="A11" s="6" t="s">
        <v>587</v>
      </c>
      <c r="B11" s="6" t="s">
        <v>588</v>
      </c>
      <c r="C11" s="6"/>
      <c r="D11" s="6"/>
      <c r="E11" s="6"/>
      <c r="F11" s="14" t="s">
        <v>589</v>
      </c>
      <c r="G11" s="14"/>
      <c r="H11" s="14"/>
      <c r="I11" s="14"/>
      <c r="J11" s="14"/>
    </row>
    <row r="12" ht="45" customHeight="1" spans="1:10">
      <c r="A12" s="6"/>
      <c r="B12" s="15" t="s">
        <v>674</v>
      </c>
      <c r="C12" s="16"/>
      <c r="D12" s="16"/>
      <c r="E12" s="17"/>
      <c r="F12" s="18" t="s">
        <v>674</v>
      </c>
      <c r="G12" s="18"/>
      <c r="H12" s="18"/>
      <c r="I12" s="18"/>
      <c r="J12" s="18"/>
    </row>
    <row r="13" spans="1:10">
      <c r="A13" s="19" t="s">
        <v>591</v>
      </c>
      <c r="B13" s="20"/>
      <c r="C13" s="21"/>
      <c r="D13" s="19" t="s">
        <v>592</v>
      </c>
      <c r="E13" s="20"/>
      <c r="F13" s="21"/>
      <c r="G13" s="22" t="s">
        <v>593</v>
      </c>
      <c r="H13" s="22" t="s">
        <v>594</v>
      </c>
      <c r="I13" s="22" t="s">
        <v>582</v>
      </c>
      <c r="J13" s="22" t="s">
        <v>595</v>
      </c>
    </row>
    <row r="14" spans="1:10">
      <c r="A14" s="23" t="s">
        <v>596</v>
      </c>
      <c r="B14" s="6" t="s">
        <v>597</v>
      </c>
      <c r="C14" s="6" t="s">
        <v>598</v>
      </c>
      <c r="D14" s="6" t="s">
        <v>599</v>
      </c>
      <c r="E14" s="6" t="s">
        <v>600</v>
      </c>
      <c r="F14" s="24" t="s">
        <v>601</v>
      </c>
      <c r="G14" s="25"/>
      <c r="H14" s="25"/>
      <c r="I14" s="25"/>
      <c r="J14" s="25"/>
    </row>
    <row r="15" spans="1:10">
      <c r="A15" s="6" t="s">
        <v>602</v>
      </c>
      <c r="B15" s="26" t="s">
        <v>603</v>
      </c>
      <c r="C15" s="27" t="s">
        <v>675</v>
      </c>
      <c r="D15" s="28" t="s">
        <v>612</v>
      </c>
      <c r="E15" s="29" t="s">
        <v>676</v>
      </c>
      <c r="F15" s="24" t="s">
        <v>677</v>
      </c>
      <c r="G15" s="29" t="s">
        <v>678</v>
      </c>
      <c r="H15" s="30">
        <v>20</v>
      </c>
      <c r="I15" s="30">
        <v>13</v>
      </c>
      <c r="J15" s="25"/>
    </row>
    <row r="16" spans="1:10">
      <c r="A16" s="6"/>
      <c r="B16" s="26" t="s">
        <v>603</v>
      </c>
      <c r="C16" s="27" t="s">
        <v>679</v>
      </c>
      <c r="D16" s="28" t="s">
        <v>612</v>
      </c>
      <c r="E16" s="29" t="s">
        <v>680</v>
      </c>
      <c r="F16" s="24" t="s">
        <v>681</v>
      </c>
      <c r="G16" s="29" t="s">
        <v>680</v>
      </c>
      <c r="H16" s="30">
        <v>20</v>
      </c>
      <c r="I16" s="30">
        <v>20</v>
      </c>
      <c r="J16" s="25"/>
    </row>
    <row r="17" ht="24" spans="1:10">
      <c r="A17" s="6"/>
      <c r="B17" s="26" t="s">
        <v>610</v>
      </c>
      <c r="C17" s="27" t="s">
        <v>682</v>
      </c>
      <c r="D17" s="28" t="s">
        <v>605</v>
      </c>
      <c r="E17" s="29" t="s">
        <v>606</v>
      </c>
      <c r="F17" s="24" t="s">
        <v>607</v>
      </c>
      <c r="G17" s="29" t="s">
        <v>606</v>
      </c>
      <c r="H17" s="30">
        <v>10</v>
      </c>
      <c r="I17" s="30">
        <v>10</v>
      </c>
      <c r="J17" s="25"/>
    </row>
    <row r="18" ht="36" spans="1:10">
      <c r="A18" s="6" t="s">
        <v>614</v>
      </c>
      <c r="B18" s="6" t="s">
        <v>615</v>
      </c>
      <c r="C18" s="27" t="s">
        <v>683</v>
      </c>
      <c r="D18" s="28" t="s">
        <v>605</v>
      </c>
      <c r="E18" s="29" t="s">
        <v>606</v>
      </c>
      <c r="F18" s="24" t="s">
        <v>607</v>
      </c>
      <c r="G18" s="29" t="s">
        <v>606</v>
      </c>
      <c r="H18" s="30">
        <v>30</v>
      </c>
      <c r="I18" s="30">
        <v>30</v>
      </c>
      <c r="J18" s="25"/>
    </row>
    <row r="19" ht="24" spans="1:10">
      <c r="A19" s="31" t="s">
        <v>617</v>
      </c>
      <c r="B19" s="32" t="s">
        <v>618</v>
      </c>
      <c r="C19" s="27" t="s">
        <v>619</v>
      </c>
      <c r="D19" s="28" t="s">
        <v>605</v>
      </c>
      <c r="E19" s="29" t="s">
        <v>606</v>
      </c>
      <c r="F19" s="33" t="s">
        <v>607</v>
      </c>
      <c r="G19" s="29" t="s">
        <v>606</v>
      </c>
      <c r="H19" s="30">
        <v>10</v>
      </c>
      <c r="I19" s="30">
        <v>10</v>
      </c>
      <c r="J19" s="42" t="s">
        <v>498</v>
      </c>
    </row>
    <row r="20" spans="1:10">
      <c r="A20" s="3" t="s">
        <v>620</v>
      </c>
      <c r="B20" s="3"/>
      <c r="C20" s="3"/>
      <c r="D20" s="34"/>
      <c r="E20" s="35"/>
      <c r="F20" s="35"/>
      <c r="G20" s="35"/>
      <c r="H20" s="35"/>
      <c r="I20" s="43"/>
      <c r="J20" s="44" t="s">
        <v>621</v>
      </c>
    </row>
    <row r="21" spans="1:10">
      <c r="A21" s="36" t="s">
        <v>622</v>
      </c>
      <c r="B21" s="36"/>
      <c r="C21" s="36"/>
      <c r="D21" s="36"/>
      <c r="E21" s="36"/>
      <c r="F21" s="36"/>
      <c r="G21" s="36"/>
      <c r="H21" s="36">
        <v>100</v>
      </c>
      <c r="I21" s="45">
        <f>SUM(I7,I15:I19)</f>
        <v>83</v>
      </c>
      <c r="J21" s="46" t="s">
        <v>645</v>
      </c>
    </row>
    <row r="23" spans="1:10">
      <c r="A23" s="37" t="s">
        <v>624</v>
      </c>
      <c r="B23" s="38"/>
      <c r="C23" s="38"/>
      <c r="D23" s="38"/>
      <c r="E23" s="38"/>
      <c r="F23" s="38"/>
      <c r="G23" s="38"/>
      <c r="H23" s="38"/>
      <c r="I23" s="38"/>
      <c r="J23" s="47"/>
    </row>
    <row r="24" spans="1:10">
      <c r="A24" s="39" t="s">
        <v>625</v>
      </c>
      <c r="B24" s="39"/>
      <c r="C24" s="39"/>
      <c r="D24" s="39"/>
      <c r="E24" s="39"/>
      <c r="F24" s="39"/>
      <c r="G24" s="39"/>
      <c r="H24" s="39"/>
      <c r="I24" s="39"/>
      <c r="J24" s="39"/>
    </row>
    <row r="25" spans="1:10">
      <c r="A25" s="39" t="s">
        <v>626</v>
      </c>
      <c r="B25" s="39"/>
      <c r="C25" s="39"/>
      <c r="D25" s="39"/>
      <c r="E25" s="39"/>
      <c r="F25" s="39"/>
      <c r="G25" s="39"/>
      <c r="H25" s="39"/>
      <c r="I25" s="39"/>
      <c r="J25" s="39"/>
    </row>
    <row r="26" spans="1:10">
      <c r="A26" s="39" t="s">
        <v>627</v>
      </c>
      <c r="B26" s="39"/>
      <c r="C26" s="39"/>
      <c r="D26" s="39"/>
      <c r="E26" s="39"/>
      <c r="F26" s="39"/>
      <c r="G26" s="39"/>
      <c r="H26" s="39"/>
      <c r="I26" s="39"/>
      <c r="J26" s="39"/>
    </row>
    <row r="27" spans="1:10">
      <c r="A27" s="39" t="s">
        <v>628</v>
      </c>
      <c r="B27" s="39"/>
      <c r="C27" s="39"/>
      <c r="D27" s="39"/>
      <c r="E27" s="39"/>
      <c r="F27" s="39"/>
      <c r="G27" s="39"/>
      <c r="H27" s="39"/>
      <c r="I27" s="39"/>
      <c r="J27" s="39"/>
    </row>
    <row r="28" spans="1:10">
      <c r="A28" s="39" t="s">
        <v>629</v>
      </c>
      <c r="B28" s="39"/>
      <c r="C28" s="39"/>
      <c r="D28" s="39"/>
      <c r="E28" s="39"/>
      <c r="F28" s="39"/>
      <c r="G28" s="39"/>
      <c r="H28" s="39"/>
      <c r="I28" s="39"/>
      <c r="J28" s="39"/>
    </row>
    <row r="29" spans="1:10">
      <c r="A29" s="39" t="s">
        <v>630</v>
      </c>
      <c r="B29" s="39"/>
      <c r="C29" s="39"/>
      <c r="D29" s="39"/>
      <c r="E29" s="39"/>
      <c r="F29" s="39"/>
      <c r="G29" s="39"/>
      <c r="H29" s="39"/>
      <c r="I29" s="39"/>
      <c r="J29" s="39"/>
    </row>
    <row r="30" spans="1:10">
      <c r="A30" s="39" t="s">
        <v>631</v>
      </c>
      <c r="B30" s="39"/>
      <c r="C30" s="39"/>
      <c r="D30" s="39"/>
      <c r="E30" s="39"/>
      <c r="F30" s="39"/>
      <c r="G30" s="39"/>
      <c r="H30" s="39"/>
      <c r="I30" s="39"/>
      <c r="J30" s="39"/>
    </row>
    <row r="31" spans="1:10">
      <c r="A31" s="39" t="s">
        <v>632</v>
      </c>
      <c r="B31" s="39"/>
      <c r="C31" s="39"/>
      <c r="D31" s="39"/>
      <c r="E31" s="39"/>
      <c r="F31" s="39"/>
      <c r="G31" s="39"/>
      <c r="H31" s="39"/>
      <c r="I31" s="39"/>
      <c r="J31" s="39"/>
    </row>
    <row r="32" ht="14.25" spans="1:10">
      <c r="A32" s="40"/>
      <c r="B32" s="40"/>
      <c r="C32" s="40"/>
      <c r="D32" s="40"/>
      <c r="E32" s="40"/>
      <c r="F32" s="40"/>
      <c r="G32" s="40"/>
      <c r="H32" s="40"/>
      <c r="I32" s="40"/>
      <c r="J32" s="4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6 D17:D19">
      <formula1>"＝,＞,＜,≥,≤"</formula1>
    </dataValidation>
  </dataValidations>
  <printOptions horizontalCentered="1"/>
  <pageMargins left="0.708333333333333" right="0.708333333333333" top="0.751388888888889" bottom="0.751388888888889" header="0.310416666666667" footer="0.310416666666667"/>
  <pageSetup paperSize="9" scale="81" fitToHeight="0" orientation="portrait"/>
  <headerFooter/>
  <rowBreaks count="1" manualBreakCount="1">
    <brk id="32" max="16383"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view="pageBreakPreview" zoomScaleNormal="100" workbookViewId="0">
      <pane ySplit="1" topLeftCell="A11" activePane="bottomLeft" state="frozen"/>
      <selection/>
      <selection pane="bottomLeft" activeCell="C52" sqref="C52"/>
    </sheetView>
  </sheetViews>
  <sheetFormatPr defaultColWidth="9" defaultRowHeight="13.5"/>
  <cols>
    <col min="1" max="2" width="11.125" style="1" customWidth="1"/>
    <col min="3" max="3" width="14.5" style="1" customWidth="1"/>
    <col min="4" max="5" width="11.375" style="1" customWidth="1"/>
    <col min="6" max="6" width="11.25" style="1" customWidth="1"/>
    <col min="7" max="7" width="10" style="1" customWidth="1"/>
    <col min="8" max="8" width="9" style="1"/>
    <col min="9" max="9" width="8.5" style="1" customWidth="1"/>
    <col min="10" max="10" width="11.5" style="1" customWidth="1"/>
    <col min="11" max="16384" width="9" style="1"/>
  </cols>
  <sheetData>
    <row r="1" spans="1:1">
      <c r="A1" s="1" t="s">
        <v>570</v>
      </c>
    </row>
    <row r="2" ht="22.5" spans="1:10">
      <c r="A2" s="2" t="s">
        <v>571</v>
      </c>
      <c r="B2" s="2"/>
      <c r="C2" s="2"/>
      <c r="D2" s="2"/>
      <c r="E2" s="2"/>
      <c r="F2" s="2"/>
      <c r="G2" s="2"/>
      <c r="H2" s="2"/>
      <c r="I2" s="2"/>
      <c r="J2" s="2"/>
    </row>
    <row r="3" ht="22.5" spans="1:10">
      <c r="A3" s="2"/>
      <c r="B3" s="2"/>
      <c r="C3" s="2"/>
      <c r="D3" s="2"/>
      <c r="E3" s="2"/>
      <c r="F3" s="2"/>
      <c r="G3" s="2"/>
      <c r="H3" s="2"/>
      <c r="I3" s="2"/>
      <c r="J3" s="41" t="s">
        <v>497</v>
      </c>
    </row>
    <row r="4" spans="1:10">
      <c r="A4" s="3" t="s">
        <v>572</v>
      </c>
      <c r="B4" s="3"/>
      <c r="C4" s="4" t="s">
        <v>684</v>
      </c>
      <c r="D4" s="4"/>
      <c r="E4" s="4"/>
      <c r="F4" s="4"/>
      <c r="G4" s="4"/>
      <c r="H4" s="4"/>
      <c r="I4" s="4"/>
      <c r="J4" s="4"/>
    </row>
    <row r="5" spans="1:10">
      <c r="A5" s="3" t="s">
        <v>574</v>
      </c>
      <c r="B5" s="3"/>
      <c r="C5" s="5" t="s">
        <v>575</v>
      </c>
      <c r="D5" s="5"/>
      <c r="E5" s="5"/>
      <c r="F5" s="3" t="s">
        <v>576</v>
      </c>
      <c r="G5" s="4" t="s">
        <v>3</v>
      </c>
      <c r="H5" s="4"/>
      <c r="I5" s="4"/>
      <c r="J5" s="4"/>
    </row>
    <row r="6" spans="1:10">
      <c r="A6" s="6" t="s">
        <v>577</v>
      </c>
      <c r="B6" s="6"/>
      <c r="C6" s="6"/>
      <c r="D6" s="6" t="s">
        <v>578</v>
      </c>
      <c r="E6" s="6" t="s">
        <v>513</v>
      </c>
      <c r="F6" s="6" t="s">
        <v>579</v>
      </c>
      <c r="G6" s="6" t="s">
        <v>580</v>
      </c>
      <c r="H6" s="6" t="s">
        <v>581</v>
      </c>
      <c r="I6" s="6" t="s">
        <v>582</v>
      </c>
      <c r="J6" s="6"/>
    </row>
    <row r="7" spans="1:10">
      <c r="A7" s="6"/>
      <c r="B7" s="6"/>
      <c r="C7" s="7" t="s">
        <v>583</v>
      </c>
      <c r="D7" s="9">
        <f t="shared" ref="D7:F7" si="0">SUM(D8:D10)</f>
        <v>100000</v>
      </c>
      <c r="E7" s="9">
        <f t="shared" si="0"/>
        <v>100000</v>
      </c>
      <c r="F7" s="9">
        <f t="shared" si="0"/>
        <v>47273</v>
      </c>
      <c r="G7" s="10">
        <v>10</v>
      </c>
      <c r="H7" s="11" t="str">
        <f t="shared" ref="H7:H10" si="1">IF(E7&gt;0,ROUND(F7/E7,3)*100&amp;"%","—")</f>
        <v>47.3%</v>
      </c>
      <c r="I7" s="14">
        <v>4.73</v>
      </c>
      <c r="J7" s="14"/>
    </row>
    <row r="8" ht="24" spans="1:10">
      <c r="A8" s="6"/>
      <c r="B8" s="6"/>
      <c r="C8" s="7" t="s">
        <v>584</v>
      </c>
      <c r="D8" s="12">
        <v>100000</v>
      </c>
      <c r="E8" s="12">
        <v>100000</v>
      </c>
      <c r="F8" s="12">
        <v>47273</v>
      </c>
      <c r="G8" s="6" t="s">
        <v>517</v>
      </c>
      <c r="H8" s="13" t="str">
        <f t="shared" si="1"/>
        <v>47.3%</v>
      </c>
      <c r="I8" s="14" t="s">
        <v>517</v>
      </c>
      <c r="J8" s="14"/>
    </row>
    <row r="9" ht="24" spans="1:10">
      <c r="A9" s="6"/>
      <c r="B9" s="6"/>
      <c r="C9" s="7" t="s">
        <v>585</v>
      </c>
      <c r="D9" s="12"/>
      <c r="E9" s="12"/>
      <c r="F9" s="12"/>
      <c r="G9" s="6" t="s">
        <v>517</v>
      </c>
      <c r="H9" s="13" t="str">
        <f t="shared" si="1"/>
        <v>—</v>
      </c>
      <c r="I9" s="14" t="s">
        <v>517</v>
      </c>
      <c r="J9" s="14"/>
    </row>
    <row r="10" spans="1:10">
      <c r="A10" s="6"/>
      <c r="B10" s="6"/>
      <c r="C10" s="7" t="s">
        <v>586</v>
      </c>
      <c r="D10" s="12"/>
      <c r="E10" s="12"/>
      <c r="F10" s="12"/>
      <c r="G10" s="6" t="s">
        <v>517</v>
      </c>
      <c r="H10" s="13" t="str">
        <f t="shared" si="1"/>
        <v>—</v>
      </c>
      <c r="I10" s="14" t="s">
        <v>517</v>
      </c>
      <c r="J10" s="14"/>
    </row>
    <row r="11" spans="1:10">
      <c r="A11" s="6" t="s">
        <v>587</v>
      </c>
      <c r="B11" s="6" t="s">
        <v>588</v>
      </c>
      <c r="C11" s="6"/>
      <c r="D11" s="6"/>
      <c r="E11" s="6"/>
      <c r="F11" s="14" t="s">
        <v>589</v>
      </c>
      <c r="G11" s="14"/>
      <c r="H11" s="14"/>
      <c r="I11" s="14"/>
      <c r="J11" s="14"/>
    </row>
    <row r="12" ht="45" customHeight="1" spans="1:10">
      <c r="A12" s="6"/>
      <c r="B12" s="15" t="s">
        <v>685</v>
      </c>
      <c r="C12" s="16"/>
      <c r="D12" s="16"/>
      <c r="E12" s="17"/>
      <c r="F12" s="18" t="s">
        <v>685</v>
      </c>
      <c r="G12" s="18"/>
      <c r="H12" s="18"/>
      <c r="I12" s="18"/>
      <c r="J12" s="18"/>
    </row>
    <row r="13" spans="1:10">
      <c r="A13" s="19" t="s">
        <v>591</v>
      </c>
      <c r="B13" s="20"/>
      <c r="C13" s="21"/>
      <c r="D13" s="19" t="s">
        <v>592</v>
      </c>
      <c r="E13" s="20"/>
      <c r="F13" s="21"/>
      <c r="G13" s="22" t="s">
        <v>593</v>
      </c>
      <c r="H13" s="22" t="s">
        <v>594</v>
      </c>
      <c r="I13" s="22" t="s">
        <v>582</v>
      </c>
      <c r="J13" s="22" t="s">
        <v>595</v>
      </c>
    </row>
    <row r="14" spans="1:10">
      <c r="A14" s="23" t="s">
        <v>596</v>
      </c>
      <c r="B14" s="6" t="s">
        <v>597</v>
      </c>
      <c r="C14" s="6" t="s">
        <v>598</v>
      </c>
      <c r="D14" s="6" t="s">
        <v>599</v>
      </c>
      <c r="E14" s="6" t="s">
        <v>600</v>
      </c>
      <c r="F14" s="24" t="s">
        <v>601</v>
      </c>
      <c r="G14" s="25"/>
      <c r="H14" s="25"/>
      <c r="I14" s="25"/>
      <c r="J14" s="25"/>
    </row>
    <row r="15" ht="24" spans="1:10">
      <c r="A15" s="6" t="s">
        <v>602</v>
      </c>
      <c r="B15" s="26" t="s">
        <v>603</v>
      </c>
      <c r="C15" s="6" t="s">
        <v>686</v>
      </c>
      <c r="D15" s="28" t="s">
        <v>612</v>
      </c>
      <c r="E15" s="29" t="s">
        <v>687</v>
      </c>
      <c r="F15" s="24" t="s">
        <v>688</v>
      </c>
      <c r="G15" s="29" t="s">
        <v>689</v>
      </c>
      <c r="H15" s="30">
        <v>10</v>
      </c>
      <c r="I15" s="30">
        <v>10</v>
      </c>
      <c r="J15" s="25"/>
    </row>
    <row r="16" ht="24" spans="1:10">
      <c r="A16" s="6"/>
      <c r="B16" s="26" t="s">
        <v>603</v>
      </c>
      <c r="C16" s="6" t="s">
        <v>690</v>
      </c>
      <c r="D16" s="28" t="s">
        <v>612</v>
      </c>
      <c r="E16" s="29" t="s">
        <v>691</v>
      </c>
      <c r="F16" s="24" t="s">
        <v>681</v>
      </c>
      <c r="G16" s="29" t="s">
        <v>692</v>
      </c>
      <c r="H16" s="30">
        <v>10</v>
      </c>
      <c r="I16" s="30">
        <v>10</v>
      </c>
      <c r="J16" s="25"/>
    </row>
    <row r="17" ht="24" spans="1:10">
      <c r="A17" s="6"/>
      <c r="B17" s="26" t="s">
        <v>610</v>
      </c>
      <c r="C17" s="6" t="s">
        <v>693</v>
      </c>
      <c r="D17" s="28" t="s">
        <v>605</v>
      </c>
      <c r="E17" s="29" t="s">
        <v>606</v>
      </c>
      <c r="F17" s="24" t="s">
        <v>607</v>
      </c>
      <c r="G17" s="29" t="s">
        <v>606</v>
      </c>
      <c r="H17" s="30">
        <v>15</v>
      </c>
      <c r="I17" s="30">
        <v>15</v>
      </c>
      <c r="J17" s="25"/>
    </row>
    <row r="18" spans="1:10">
      <c r="A18" s="6"/>
      <c r="B18" s="26" t="s">
        <v>610</v>
      </c>
      <c r="C18" s="6" t="s">
        <v>694</v>
      </c>
      <c r="D18" s="28" t="s">
        <v>605</v>
      </c>
      <c r="E18" s="29" t="s">
        <v>695</v>
      </c>
      <c r="F18" s="24" t="s">
        <v>607</v>
      </c>
      <c r="G18" s="29" t="s">
        <v>695</v>
      </c>
      <c r="H18" s="30">
        <v>15</v>
      </c>
      <c r="I18" s="30">
        <v>15</v>
      </c>
      <c r="J18" s="25"/>
    </row>
    <row r="19" ht="24" spans="1:10">
      <c r="A19" s="6" t="s">
        <v>614</v>
      </c>
      <c r="B19" s="6" t="s">
        <v>615</v>
      </c>
      <c r="C19" s="6" t="s">
        <v>696</v>
      </c>
      <c r="D19" s="28" t="s">
        <v>605</v>
      </c>
      <c r="E19" s="29" t="s">
        <v>649</v>
      </c>
      <c r="F19" s="29" t="s">
        <v>649</v>
      </c>
      <c r="G19" s="29" t="s">
        <v>650</v>
      </c>
      <c r="H19" s="30">
        <v>30</v>
      </c>
      <c r="I19" s="30">
        <v>30</v>
      </c>
      <c r="J19" s="25"/>
    </row>
    <row r="20" ht="24" spans="1:10">
      <c r="A20" s="31" t="s">
        <v>617</v>
      </c>
      <c r="B20" s="32" t="s">
        <v>618</v>
      </c>
      <c r="C20" s="6" t="s">
        <v>697</v>
      </c>
      <c r="D20" s="28" t="s">
        <v>605</v>
      </c>
      <c r="E20" s="29" t="s">
        <v>672</v>
      </c>
      <c r="F20" s="33" t="s">
        <v>607</v>
      </c>
      <c r="G20" s="29" t="s">
        <v>672</v>
      </c>
      <c r="H20" s="30">
        <v>10</v>
      </c>
      <c r="I20" s="30">
        <v>10</v>
      </c>
      <c r="J20" s="42" t="s">
        <v>498</v>
      </c>
    </row>
    <row r="21" spans="1:10">
      <c r="A21" s="3" t="s">
        <v>620</v>
      </c>
      <c r="B21" s="3"/>
      <c r="C21" s="3"/>
      <c r="D21" s="34"/>
      <c r="E21" s="35"/>
      <c r="F21" s="35"/>
      <c r="G21" s="35"/>
      <c r="H21" s="35"/>
      <c r="I21" s="43"/>
      <c r="J21" s="44" t="s">
        <v>621</v>
      </c>
    </row>
    <row r="22" spans="1:10">
      <c r="A22" s="36" t="s">
        <v>622</v>
      </c>
      <c r="B22" s="36"/>
      <c r="C22" s="36"/>
      <c r="D22" s="36"/>
      <c r="E22" s="36"/>
      <c r="F22" s="36"/>
      <c r="G22" s="36"/>
      <c r="H22" s="36">
        <v>100</v>
      </c>
      <c r="I22" s="45">
        <f>SUM(I7,I15:I20)</f>
        <v>94.73</v>
      </c>
      <c r="J22" s="46" t="s">
        <v>623</v>
      </c>
    </row>
    <row r="24" spans="1:10">
      <c r="A24" s="37" t="s">
        <v>624</v>
      </c>
      <c r="B24" s="38"/>
      <c r="C24" s="38"/>
      <c r="D24" s="38"/>
      <c r="E24" s="38"/>
      <c r="F24" s="38"/>
      <c r="G24" s="38"/>
      <c r="H24" s="38"/>
      <c r="I24" s="38"/>
      <c r="J24" s="47"/>
    </row>
    <row r="25" spans="1:10">
      <c r="A25" s="39" t="s">
        <v>625</v>
      </c>
      <c r="B25" s="39"/>
      <c r="C25" s="39"/>
      <c r="D25" s="39"/>
      <c r="E25" s="39"/>
      <c r="F25" s="39"/>
      <c r="G25" s="39"/>
      <c r="H25" s="39"/>
      <c r="I25" s="39"/>
      <c r="J25" s="39"/>
    </row>
    <row r="26" spans="1:10">
      <c r="A26" s="39" t="s">
        <v>626</v>
      </c>
      <c r="B26" s="39"/>
      <c r="C26" s="39"/>
      <c r="D26" s="39"/>
      <c r="E26" s="39"/>
      <c r="F26" s="39"/>
      <c r="G26" s="39"/>
      <c r="H26" s="39"/>
      <c r="I26" s="39"/>
      <c r="J26" s="39"/>
    </row>
    <row r="27" spans="1:10">
      <c r="A27" s="39" t="s">
        <v>627</v>
      </c>
      <c r="B27" s="39"/>
      <c r="C27" s="39"/>
      <c r="D27" s="39"/>
      <c r="E27" s="39"/>
      <c r="F27" s="39"/>
      <c r="G27" s="39"/>
      <c r="H27" s="39"/>
      <c r="I27" s="39"/>
      <c r="J27" s="39"/>
    </row>
    <row r="28" spans="1:10">
      <c r="A28" s="39" t="s">
        <v>628</v>
      </c>
      <c r="B28" s="39"/>
      <c r="C28" s="39"/>
      <c r="D28" s="39"/>
      <c r="E28" s="39"/>
      <c r="F28" s="39"/>
      <c r="G28" s="39"/>
      <c r="H28" s="39"/>
      <c r="I28" s="39"/>
      <c r="J28" s="39"/>
    </row>
    <row r="29" spans="1:10">
      <c r="A29" s="39" t="s">
        <v>629</v>
      </c>
      <c r="B29" s="39"/>
      <c r="C29" s="39"/>
      <c r="D29" s="39"/>
      <c r="E29" s="39"/>
      <c r="F29" s="39"/>
      <c r="G29" s="39"/>
      <c r="H29" s="39"/>
      <c r="I29" s="39"/>
      <c r="J29" s="39"/>
    </row>
    <row r="30" spans="1:10">
      <c r="A30" s="39" t="s">
        <v>630</v>
      </c>
      <c r="B30" s="39"/>
      <c r="C30" s="39"/>
      <c r="D30" s="39"/>
      <c r="E30" s="39"/>
      <c r="F30" s="39"/>
      <c r="G30" s="39"/>
      <c r="H30" s="39"/>
      <c r="I30" s="39"/>
      <c r="J30" s="39"/>
    </row>
    <row r="31" spans="1:10">
      <c r="A31" s="39" t="s">
        <v>631</v>
      </c>
      <c r="B31" s="39"/>
      <c r="C31" s="39"/>
      <c r="D31" s="39"/>
      <c r="E31" s="39"/>
      <c r="F31" s="39"/>
      <c r="G31" s="39"/>
      <c r="H31" s="39"/>
      <c r="I31" s="39"/>
      <c r="J31" s="39"/>
    </row>
    <row r="32" spans="1:10">
      <c r="A32" s="39" t="s">
        <v>632</v>
      </c>
      <c r="B32" s="39"/>
      <c r="C32" s="39"/>
      <c r="D32" s="39"/>
      <c r="E32" s="39"/>
      <c r="F32" s="39"/>
      <c r="G32" s="39"/>
      <c r="H32" s="39"/>
      <c r="I32" s="39"/>
      <c r="J32" s="39"/>
    </row>
    <row r="33" ht="14.25" spans="1:10">
      <c r="A33" s="40"/>
      <c r="B33" s="40"/>
      <c r="C33" s="40"/>
      <c r="D33" s="40"/>
      <c r="E33" s="40"/>
      <c r="F33" s="40"/>
      <c r="G33" s="40"/>
      <c r="H33" s="40"/>
      <c r="I33" s="40"/>
      <c r="J33" s="4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11:A12"/>
    <mergeCell ref="A15:A18"/>
    <mergeCell ref="G13:G14"/>
    <mergeCell ref="H13:H14"/>
    <mergeCell ref="I13:I14"/>
    <mergeCell ref="J13:J14"/>
    <mergeCell ref="A6:B10"/>
  </mergeCells>
  <dataValidations count="2">
    <dataValidation type="list" allowBlank="1" showInputMessage="1" sqref="D17 D15:D16 D18:D20">
      <formula1>"＝,＞,＜,≥,≤"</formula1>
    </dataValidation>
    <dataValidation type="list" allowBlank="1" showInputMessage="1" sqref="J22">
      <formula1>"优,良,中,差"</formula1>
    </dataValidation>
  </dataValidations>
  <printOptions horizontalCentered="1"/>
  <pageMargins left="0.708333333333333" right="0.708333333333333" top="0.751388888888889" bottom="0.751388888888889" header="0.310416666666667" footer="0.310416666666667"/>
  <pageSetup paperSize="9" scale="81" fitToHeight="0" orientation="portrait"/>
  <headerFooter/>
  <rowBreaks count="1" manualBreakCount="1">
    <brk id="3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showZeros="0" workbookViewId="0">
      <pane ySplit="6" topLeftCell="A31" activePane="bottomLeft" state="frozen"/>
      <selection/>
      <selection pane="bottomLeft" activeCell="A1" sqref="A1"/>
    </sheetView>
  </sheetViews>
  <sheetFormatPr defaultColWidth="9" defaultRowHeight="13.5" outlineLevelCol="5"/>
  <cols>
    <col min="1" max="1" width="34.4416666666667" customWidth="1"/>
    <col min="2" max="2" width="4.775" customWidth="1"/>
    <col min="3" max="3" width="19.4416666666667" customWidth="1"/>
    <col min="4" max="4" width="32.6666666666667" customWidth="1"/>
    <col min="5" max="5" width="4.775" customWidth="1"/>
    <col min="6" max="6" width="18.6666666666667" customWidth="1"/>
  </cols>
  <sheetData>
    <row r="1" ht="27" spans="3:3">
      <c r="C1" s="143" t="s">
        <v>59</v>
      </c>
    </row>
    <row r="2" ht="14.25" spans="6:6">
      <c r="F2" s="100" t="s">
        <v>60</v>
      </c>
    </row>
    <row r="3" ht="14.25" spans="1:6">
      <c r="A3" s="100" t="s">
        <v>61</v>
      </c>
      <c r="F3" s="100" t="s">
        <v>62</v>
      </c>
    </row>
    <row r="4" ht="19.5" customHeight="1" spans="1:6">
      <c r="A4" s="101" t="s">
        <v>63</v>
      </c>
      <c r="B4" s="101"/>
      <c r="C4" s="101"/>
      <c r="D4" s="101" t="s">
        <v>64</v>
      </c>
      <c r="E4" s="101"/>
      <c r="F4" s="101"/>
    </row>
    <row r="5" ht="19.5" customHeight="1" spans="1:6">
      <c r="A5" s="101" t="s">
        <v>65</v>
      </c>
      <c r="B5" s="101" t="s">
        <v>66</v>
      </c>
      <c r="C5" s="101" t="s">
        <v>67</v>
      </c>
      <c r="D5" s="101" t="s">
        <v>68</v>
      </c>
      <c r="E5" s="101" t="s">
        <v>66</v>
      </c>
      <c r="F5" s="101" t="s">
        <v>67</v>
      </c>
    </row>
    <row r="6" ht="19.5" customHeight="1" spans="1:6">
      <c r="A6" s="101" t="s">
        <v>69</v>
      </c>
      <c r="B6" s="101"/>
      <c r="C6" s="101" t="s">
        <v>70</v>
      </c>
      <c r="D6" s="101" t="s">
        <v>69</v>
      </c>
      <c r="E6" s="101"/>
      <c r="F6" s="101" t="s">
        <v>71</v>
      </c>
    </row>
    <row r="7" ht="19.5" customHeight="1" spans="1:6">
      <c r="A7" s="103" t="s">
        <v>72</v>
      </c>
      <c r="B7" s="101" t="s">
        <v>70</v>
      </c>
      <c r="C7" s="141">
        <v>13466395.99</v>
      </c>
      <c r="D7" s="103" t="s">
        <v>73</v>
      </c>
      <c r="E7" s="101" t="s">
        <v>74</v>
      </c>
      <c r="F7" s="141">
        <v>11824067.87</v>
      </c>
    </row>
    <row r="8" ht="19.5" customHeight="1" spans="1:6">
      <c r="A8" s="103" t="s">
        <v>75</v>
      </c>
      <c r="B8" s="101" t="s">
        <v>71</v>
      </c>
      <c r="C8" s="141"/>
      <c r="D8" s="103" t="s">
        <v>76</v>
      </c>
      <c r="E8" s="101" t="s">
        <v>77</v>
      </c>
      <c r="F8" s="141"/>
    </row>
    <row r="9" ht="19.5" customHeight="1" spans="1:6">
      <c r="A9" s="103" t="s">
        <v>78</v>
      </c>
      <c r="B9" s="101" t="s">
        <v>79</v>
      </c>
      <c r="C9" s="141"/>
      <c r="D9" s="103" t="s">
        <v>80</v>
      </c>
      <c r="E9" s="101" t="s">
        <v>81</v>
      </c>
      <c r="F9" s="141"/>
    </row>
    <row r="10" ht="19.5" customHeight="1" spans="1:6">
      <c r="A10" s="103" t="s">
        <v>82</v>
      </c>
      <c r="B10" s="101" t="s">
        <v>83</v>
      </c>
      <c r="C10" s="141">
        <v>0</v>
      </c>
      <c r="D10" s="103" t="s">
        <v>84</v>
      </c>
      <c r="E10" s="101" t="s">
        <v>85</v>
      </c>
      <c r="F10" s="141"/>
    </row>
    <row r="11" ht="19.5" customHeight="1" spans="1:6">
      <c r="A11" s="103" t="s">
        <v>86</v>
      </c>
      <c r="B11" s="101" t="s">
        <v>87</v>
      </c>
      <c r="C11" s="141">
        <v>0</v>
      </c>
      <c r="D11" s="103" t="s">
        <v>88</v>
      </c>
      <c r="E11" s="101" t="s">
        <v>89</v>
      </c>
      <c r="F11" s="141"/>
    </row>
    <row r="12" ht="19.5" customHeight="1" spans="1:6">
      <c r="A12" s="103" t="s">
        <v>90</v>
      </c>
      <c r="B12" s="101" t="s">
        <v>91</v>
      </c>
      <c r="C12" s="141">
        <v>0</v>
      </c>
      <c r="D12" s="103" t="s">
        <v>92</v>
      </c>
      <c r="E12" s="101" t="s">
        <v>93</v>
      </c>
      <c r="F12" s="141"/>
    </row>
    <row r="13" ht="19.5" customHeight="1" spans="1:6">
      <c r="A13" s="103" t="s">
        <v>94</v>
      </c>
      <c r="B13" s="101" t="s">
        <v>95</v>
      </c>
      <c r="C13" s="141">
        <v>0</v>
      </c>
      <c r="D13" s="103" t="s">
        <v>96</v>
      </c>
      <c r="E13" s="101" t="s">
        <v>97</v>
      </c>
      <c r="F13" s="141"/>
    </row>
    <row r="14" ht="19.5" customHeight="1" spans="1:6">
      <c r="A14" s="103" t="s">
        <v>98</v>
      </c>
      <c r="B14" s="101" t="s">
        <v>99</v>
      </c>
      <c r="C14" s="141">
        <v>695.47</v>
      </c>
      <c r="D14" s="103" t="s">
        <v>100</v>
      </c>
      <c r="E14" s="101" t="s">
        <v>101</v>
      </c>
      <c r="F14" s="141">
        <v>578771.72</v>
      </c>
    </row>
    <row r="15" ht="19.5" customHeight="1" spans="1:6">
      <c r="A15" s="103"/>
      <c r="B15" s="101" t="s">
        <v>102</v>
      </c>
      <c r="C15" s="144"/>
      <c r="D15" s="103" t="s">
        <v>103</v>
      </c>
      <c r="E15" s="101" t="s">
        <v>104</v>
      </c>
      <c r="F15" s="141">
        <v>539466.44</v>
      </c>
    </row>
    <row r="16" ht="19.5" customHeight="1" spans="1:6">
      <c r="A16" s="103"/>
      <c r="B16" s="101" t="s">
        <v>105</v>
      </c>
      <c r="C16" s="144"/>
      <c r="D16" s="103" t="s">
        <v>106</v>
      </c>
      <c r="E16" s="101" t="s">
        <v>107</v>
      </c>
      <c r="F16" s="141"/>
    </row>
    <row r="17" ht="19.5" customHeight="1" spans="1:6">
      <c r="A17" s="103"/>
      <c r="B17" s="101" t="s">
        <v>108</v>
      </c>
      <c r="C17" s="144"/>
      <c r="D17" s="103" t="s">
        <v>109</v>
      </c>
      <c r="E17" s="101" t="s">
        <v>110</v>
      </c>
      <c r="F17" s="141"/>
    </row>
    <row r="18" ht="19.5" customHeight="1" spans="1:6">
      <c r="A18" s="103"/>
      <c r="B18" s="101" t="s">
        <v>111</v>
      </c>
      <c r="C18" s="144"/>
      <c r="D18" s="103" t="s">
        <v>112</v>
      </c>
      <c r="E18" s="101" t="s">
        <v>113</v>
      </c>
      <c r="F18" s="141"/>
    </row>
    <row r="19" ht="19.5" customHeight="1" spans="1:6">
      <c r="A19" s="103"/>
      <c r="B19" s="101" t="s">
        <v>114</v>
      </c>
      <c r="C19" s="144"/>
      <c r="D19" s="103" t="s">
        <v>115</v>
      </c>
      <c r="E19" s="101" t="s">
        <v>116</v>
      </c>
      <c r="F19" s="141"/>
    </row>
    <row r="20" ht="19.5" customHeight="1" spans="1:6">
      <c r="A20" s="103"/>
      <c r="B20" s="101" t="s">
        <v>117</v>
      </c>
      <c r="C20" s="144"/>
      <c r="D20" s="103" t="s">
        <v>118</v>
      </c>
      <c r="E20" s="101" t="s">
        <v>119</v>
      </c>
      <c r="F20" s="141"/>
    </row>
    <row r="21" ht="19.5" customHeight="1" spans="1:6">
      <c r="A21" s="103"/>
      <c r="B21" s="101" t="s">
        <v>120</v>
      </c>
      <c r="C21" s="144"/>
      <c r="D21" s="103" t="s">
        <v>121</v>
      </c>
      <c r="E21" s="101" t="s">
        <v>122</v>
      </c>
      <c r="F21" s="141"/>
    </row>
    <row r="22" ht="19.5" customHeight="1" spans="1:6">
      <c r="A22" s="103"/>
      <c r="B22" s="101" t="s">
        <v>123</v>
      </c>
      <c r="C22" s="144"/>
      <c r="D22" s="103" t="s">
        <v>124</v>
      </c>
      <c r="E22" s="101" t="s">
        <v>125</v>
      </c>
      <c r="F22" s="141"/>
    </row>
    <row r="23" ht="19.5" customHeight="1" spans="1:6">
      <c r="A23" s="103"/>
      <c r="B23" s="101" t="s">
        <v>126</v>
      </c>
      <c r="C23" s="144"/>
      <c r="D23" s="103" t="s">
        <v>127</v>
      </c>
      <c r="E23" s="101" t="s">
        <v>128</v>
      </c>
      <c r="F23" s="141"/>
    </row>
    <row r="24" ht="19.5" customHeight="1" spans="1:6">
      <c r="A24" s="103"/>
      <c r="B24" s="101" t="s">
        <v>129</v>
      </c>
      <c r="C24" s="144"/>
      <c r="D24" s="103" t="s">
        <v>130</v>
      </c>
      <c r="E24" s="101" t="s">
        <v>131</v>
      </c>
      <c r="F24" s="141"/>
    </row>
    <row r="25" ht="19.5" customHeight="1" spans="1:6">
      <c r="A25" s="103"/>
      <c r="B25" s="101" t="s">
        <v>132</v>
      </c>
      <c r="C25" s="144"/>
      <c r="D25" s="103" t="s">
        <v>133</v>
      </c>
      <c r="E25" s="101" t="s">
        <v>134</v>
      </c>
      <c r="F25" s="141">
        <v>530620</v>
      </c>
    </row>
    <row r="26" ht="19.5" customHeight="1" spans="1:6">
      <c r="A26" s="103"/>
      <c r="B26" s="101" t="s">
        <v>135</v>
      </c>
      <c r="C26" s="144"/>
      <c r="D26" s="103" t="s">
        <v>136</v>
      </c>
      <c r="E26" s="101" t="s">
        <v>137</v>
      </c>
      <c r="F26" s="141"/>
    </row>
    <row r="27" ht="19.5" customHeight="1" spans="1:6">
      <c r="A27" s="103"/>
      <c r="B27" s="101" t="s">
        <v>138</v>
      </c>
      <c r="C27" s="144"/>
      <c r="D27" s="103" t="s">
        <v>139</v>
      </c>
      <c r="E27" s="101" t="s">
        <v>140</v>
      </c>
      <c r="F27" s="141"/>
    </row>
    <row r="28" ht="19.5" customHeight="1" spans="1:6">
      <c r="A28" s="103"/>
      <c r="B28" s="101" t="s">
        <v>141</v>
      </c>
      <c r="C28" s="144"/>
      <c r="D28" s="103" t="s">
        <v>142</v>
      </c>
      <c r="E28" s="101" t="s">
        <v>143</v>
      </c>
      <c r="F28" s="141"/>
    </row>
    <row r="29" ht="19.5" customHeight="1" spans="1:6">
      <c r="A29" s="103"/>
      <c r="B29" s="101" t="s">
        <v>144</v>
      </c>
      <c r="C29" s="144"/>
      <c r="D29" s="103" t="s">
        <v>145</v>
      </c>
      <c r="E29" s="101" t="s">
        <v>146</v>
      </c>
      <c r="F29" s="141"/>
    </row>
    <row r="30" ht="19.5" customHeight="1" spans="1:6">
      <c r="A30" s="101"/>
      <c r="B30" s="101" t="s">
        <v>147</v>
      </c>
      <c r="C30" s="144"/>
      <c r="D30" s="103" t="s">
        <v>148</v>
      </c>
      <c r="E30" s="101" t="s">
        <v>149</v>
      </c>
      <c r="F30" s="141"/>
    </row>
    <row r="31" ht="19.5" customHeight="1" spans="1:6">
      <c r="A31" s="101"/>
      <c r="B31" s="101" t="s">
        <v>150</v>
      </c>
      <c r="C31" s="144"/>
      <c r="D31" s="103" t="s">
        <v>151</v>
      </c>
      <c r="E31" s="101" t="s">
        <v>152</v>
      </c>
      <c r="F31" s="141"/>
    </row>
    <row r="32" ht="19.5" customHeight="1" spans="1:6">
      <c r="A32" s="101"/>
      <c r="B32" s="101" t="s">
        <v>153</v>
      </c>
      <c r="C32" s="144"/>
      <c r="D32" s="103" t="s">
        <v>154</v>
      </c>
      <c r="E32" s="101" t="s">
        <v>155</v>
      </c>
      <c r="F32" s="141"/>
    </row>
    <row r="33" ht="19.5" customHeight="1" spans="1:6">
      <c r="A33" s="101" t="s">
        <v>156</v>
      </c>
      <c r="B33" s="101" t="s">
        <v>157</v>
      </c>
      <c r="C33" s="141">
        <v>13467091.46</v>
      </c>
      <c r="D33" s="101" t="s">
        <v>158</v>
      </c>
      <c r="E33" s="101" t="s">
        <v>159</v>
      </c>
      <c r="F33" s="141">
        <v>13472926.03</v>
      </c>
    </row>
    <row r="34" ht="19.5" customHeight="1" spans="1:6">
      <c r="A34" s="103" t="s">
        <v>160</v>
      </c>
      <c r="B34" s="101" t="s">
        <v>161</v>
      </c>
      <c r="C34" s="141"/>
      <c r="D34" s="103" t="s">
        <v>162</v>
      </c>
      <c r="E34" s="101" t="s">
        <v>163</v>
      </c>
      <c r="F34" s="141"/>
    </row>
    <row r="35" ht="19.5" customHeight="1" spans="1:6">
      <c r="A35" s="103" t="s">
        <v>164</v>
      </c>
      <c r="B35" s="101" t="s">
        <v>165</v>
      </c>
      <c r="C35" s="141">
        <v>6832.52</v>
      </c>
      <c r="D35" s="103" t="s">
        <v>166</v>
      </c>
      <c r="E35" s="101" t="s">
        <v>167</v>
      </c>
      <c r="F35" s="141">
        <v>997.95</v>
      </c>
    </row>
    <row r="36" ht="19.5" customHeight="1" spans="1:6">
      <c r="A36" s="101" t="s">
        <v>168</v>
      </c>
      <c r="B36" s="101" t="s">
        <v>169</v>
      </c>
      <c r="C36" s="141">
        <v>13473923.98</v>
      </c>
      <c r="D36" s="101" t="s">
        <v>168</v>
      </c>
      <c r="E36" s="101" t="s">
        <v>170</v>
      </c>
      <c r="F36" s="141">
        <v>13473923.98</v>
      </c>
    </row>
    <row r="37" ht="19.5" customHeight="1" spans="1:6">
      <c r="A37" s="142" t="s">
        <v>171</v>
      </c>
      <c r="B37" s="142"/>
      <c r="C37" s="142"/>
      <c r="D37" s="142"/>
      <c r="E37" s="142"/>
      <c r="F37" s="142"/>
    </row>
    <row r="38" ht="19.5" customHeight="1" spans="1:6">
      <c r="A38" s="142" t="s">
        <v>172</v>
      </c>
      <c r="B38" s="142"/>
      <c r="C38" s="142"/>
      <c r="D38" s="142"/>
      <c r="E38" s="142"/>
      <c r="F38" s="142"/>
    </row>
  </sheetData>
  <mergeCells count="4">
    <mergeCell ref="A4:C4"/>
    <mergeCell ref="D4:F4"/>
    <mergeCell ref="A37:F37"/>
    <mergeCell ref="A38:F38"/>
  </mergeCells>
  <pageMargins left="0.7" right="0.7" top="0.75" bottom="0.75" header="0.3" footer="0.3"/>
  <pageSetup paperSize="9" scale="77"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view="pageBreakPreview" zoomScaleNormal="100" workbookViewId="0">
      <pane ySplit="1" topLeftCell="A11" activePane="bottomLeft" state="frozen"/>
      <selection/>
      <selection pane="bottomLeft" activeCell="J21" sqref="J21"/>
    </sheetView>
  </sheetViews>
  <sheetFormatPr defaultColWidth="9" defaultRowHeight="13.5"/>
  <cols>
    <col min="1" max="2" width="11.125" style="1" customWidth="1"/>
    <col min="3" max="3" width="14.5" style="1" customWidth="1"/>
    <col min="4" max="5" width="11.375" style="1" customWidth="1"/>
    <col min="6" max="6" width="11.25" style="1" customWidth="1"/>
    <col min="7" max="7" width="10" style="1" customWidth="1"/>
    <col min="8" max="8" width="9" style="1"/>
    <col min="9" max="9" width="8.5" style="1" customWidth="1"/>
    <col min="10" max="10" width="11.5" style="1" customWidth="1"/>
    <col min="11" max="16384" width="9" style="1"/>
  </cols>
  <sheetData>
    <row r="1" spans="1:1">
      <c r="A1" s="1" t="s">
        <v>570</v>
      </c>
    </row>
    <row r="2" ht="22.5" spans="1:10">
      <c r="A2" s="2" t="s">
        <v>571</v>
      </c>
      <c r="B2" s="2"/>
      <c r="C2" s="2"/>
      <c r="D2" s="2"/>
      <c r="E2" s="2"/>
      <c r="F2" s="2"/>
      <c r="G2" s="2"/>
      <c r="H2" s="2"/>
      <c r="I2" s="2"/>
      <c r="J2" s="2"/>
    </row>
    <row r="3" ht="22.5" spans="1:10">
      <c r="A3" s="2"/>
      <c r="B3" s="2"/>
      <c r="C3" s="2"/>
      <c r="D3" s="2"/>
      <c r="E3" s="2"/>
      <c r="F3" s="2"/>
      <c r="G3" s="2"/>
      <c r="H3" s="2"/>
      <c r="I3" s="2"/>
      <c r="J3" s="41" t="s">
        <v>497</v>
      </c>
    </row>
    <row r="4" spans="1:10">
      <c r="A4" s="3" t="s">
        <v>572</v>
      </c>
      <c r="B4" s="3"/>
      <c r="C4" s="4" t="s">
        <v>698</v>
      </c>
      <c r="D4" s="4"/>
      <c r="E4" s="4"/>
      <c r="F4" s="4"/>
      <c r="G4" s="4"/>
      <c r="H4" s="4"/>
      <c r="I4" s="4"/>
      <c r="J4" s="4"/>
    </row>
    <row r="5" spans="1:10">
      <c r="A5" s="3" t="s">
        <v>574</v>
      </c>
      <c r="B5" s="3"/>
      <c r="C5" s="5" t="s">
        <v>575</v>
      </c>
      <c r="D5" s="5"/>
      <c r="E5" s="5"/>
      <c r="F5" s="3" t="s">
        <v>576</v>
      </c>
      <c r="G5" s="4" t="s">
        <v>699</v>
      </c>
      <c r="H5" s="4"/>
      <c r="I5" s="4"/>
      <c r="J5" s="4"/>
    </row>
    <row r="6" spans="1:10">
      <c r="A6" s="6" t="s">
        <v>577</v>
      </c>
      <c r="B6" s="6"/>
      <c r="C6" s="6"/>
      <c r="D6" s="6" t="s">
        <v>578</v>
      </c>
      <c r="E6" s="6" t="s">
        <v>513</v>
      </c>
      <c r="F6" s="6" t="s">
        <v>579</v>
      </c>
      <c r="G6" s="6" t="s">
        <v>580</v>
      </c>
      <c r="H6" s="6" t="s">
        <v>581</v>
      </c>
      <c r="I6" s="6" t="s">
        <v>582</v>
      </c>
      <c r="J6" s="6"/>
    </row>
    <row r="7" spans="1:10">
      <c r="A7" s="6"/>
      <c r="B7" s="6"/>
      <c r="C7" s="7" t="s">
        <v>583</v>
      </c>
      <c r="D7" s="9">
        <f t="shared" ref="D7:F7" si="0">SUM(D8:D10)</f>
        <v>30000</v>
      </c>
      <c r="E7" s="9">
        <f t="shared" si="0"/>
        <v>30000</v>
      </c>
      <c r="F7" s="9">
        <f t="shared" si="0"/>
        <v>13243.6</v>
      </c>
      <c r="G7" s="10">
        <v>10</v>
      </c>
      <c r="H7" s="11" t="str">
        <f t="shared" ref="H7:H10" si="1">IF(E7&gt;0,ROUND(F7/E7,3)*100&amp;"%","—")</f>
        <v>44.1%</v>
      </c>
      <c r="I7" s="14">
        <v>4.4</v>
      </c>
      <c r="J7" s="14"/>
    </row>
    <row r="8" ht="24" spans="1:10">
      <c r="A8" s="6"/>
      <c r="B8" s="6"/>
      <c r="C8" s="7" t="s">
        <v>584</v>
      </c>
      <c r="D8" s="12">
        <v>30000</v>
      </c>
      <c r="E8" s="12">
        <v>30000</v>
      </c>
      <c r="F8" s="12">
        <v>13243.6</v>
      </c>
      <c r="G8" s="6" t="s">
        <v>517</v>
      </c>
      <c r="H8" s="13" t="str">
        <f t="shared" si="1"/>
        <v>44.1%</v>
      </c>
      <c r="I8" s="14" t="s">
        <v>517</v>
      </c>
      <c r="J8" s="14"/>
    </row>
    <row r="9" ht="24" spans="1:10">
      <c r="A9" s="6"/>
      <c r="B9" s="6"/>
      <c r="C9" s="7" t="s">
        <v>585</v>
      </c>
      <c r="D9" s="12"/>
      <c r="E9" s="12"/>
      <c r="F9" s="12"/>
      <c r="G9" s="6" t="s">
        <v>517</v>
      </c>
      <c r="H9" s="13" t="str">
        <f t="shared" si="1"/>
        <v>—</v>
      </c>
      <c r="I9" s="14" t="s">
        <v>517</v>
      </c>
      <c r="J9" s="14"/>
    </row>
    <row r="10" spans="1:10">
      <c r="A10" s="6"/>
      <c r="B10" s="6"/>
      <c r="C10" s="7" t="s">
        <v>586</v>
      </c>
      <c r="D10" s="12"/>
      <c r="E10" s="12"/>
      <c r="F10" s="12"/>
      <c r="G10" s="6" t="s">
        <v>517</v>
      </c>
      <c r="H10" s="13" t="str">
        <f t="shared" si="1"/>
        <v>—</v>
      </c>
      <c r="I10" s="14" t="s">
        <v>517</v>
      </c>
      <c r="J10" s="14"/>
    </row>
    <row r="11" ht="20" customHeight="1" spans="1:10">
      <c r="A11" s="6" t="s">
        <v>587</v>
      </c>
      <c r="B11" s="6" t="s">
        <v>588</v>
      </c>
      <c r="C11" s="6"/>
      <c r="D11" s="6"/>
      <c r="E11" s="6"/>
      <c r="F11" s="14" t="s">
        <v>589</v>
      </c>
      <c r="G11" s="14"/>
      <c r="H11" s="14"/>
      <c r="I11" s="14"/>
      <c r="J11" s="14"/>
    </row>
    <row r="12" ht="20" customHeight="1" spans="1:10">
      <c r="A12" s="6"/>
      <c r="B12" s="15" t="s">
        <v>700</v>
      </c>
      <c r="C12" s="16"/>
      <c r="D12" s="16"/>
      <c r="E12" s="17"/>
      <c r="F12" s="14" t="s">
        <v>700</v>
      </c>
      <c r="G12" s="14"/>
      <c r="H12" s="14"/>
      <c r="I12" s="14"/>
      <c r="J12" s="14"/>
    </row>
    <row r="13" spans="1:10">
      <c r="A13" s="19" t="s">
        <v>591</v>
      </c>
      <c r="B13" s="20"/>
      <c r="C13" s="21"/>
      <c r="D13" s="19" t="s">
        <v>592</v>
      </c>
      <c r="E13" s="20"/>
      <c r="F13" s="21"/>
      <c r="G13" s="22" t="s">
        <v>593</v>
      </c>
      <c r="H13" s="22" t="s">
        <v>594</v>
      </c>
      <c r="I13" s="22" t="s">
        <v>582</v>
      </c>
      <c r="J13" s="22" t="s">
        <v>595</v>
      </c>
    </row>
    <row r="14" spans="1:10">
      <c r="A14" s="23" t="s">
        <v>596</v>
      </c>
      <c r="B14" s="6" t="s">
        <v>597</v>
      </c>
      <c r="C14" s="6" t="s">
        <v>598</v>
      </c>
      <c r="D14" s="6" t="s">
        <v>599</v>
      </c>
      <c r="E14" s="6" t="s">
        <v>600</v>
      </c>
      <c r="F14" s="24" t="s">
        <v>601</v>
      </c>
      <c r="G14" s="25"/>
      <c r="H14" s="25"/>
      <c r="I14" s="25"/>
      <c r="J14" s="25"/>
    </row>
    <row r="15" ht="24" spans="1:10">
      <c r="A15" s="6" t="s">
        <v>602</v>
      </c>
      <c r="B15" s="26" t="s">
        <v>603</v>
      </c>
      <c r="C15" s="27" t="s">
        <v>701</v>
      </c>
      <c r="D15" s="28" t="s">
        <v>605</v>
      </c>
      <c r="E15" s="29" t="s">
        <v>606</v>
      </c>
      <c r="F15" s="24" t="s">
        <v>607</v>
      </c>
      <c r="G15" s="29" t="s">
        <v>606</v>
      </c>
      <c r="H15" s="30">
        <v>10</v>
      </c>
      <c r="I15" s="30">
        <v>6</v>
      </c>
      <c r="J15" s="25"/>
    </row>
    <row r="16" spans="1:10">
      <c r="A16" s="6"/>
      <c r="B16" s="26" t="s">
        <v>603</v>
      </c>
      <c r="C16" s="27" t="s">
        <v>679</v>
      </c>
      <c r="D16" s="28" t="s">
        <v>605</v>
      </c>
      <c r="E16" s="29" t="s">
        <v>702</v>
      </c>
      <c r="F16" s="24" t="s">
        <v>681</v>
      </c>
      <c r="G16" s="29" t="s">
        <v>702</v>
      </c>
      <c r="H16" s="30">
        <v>20</v>
      </c>
      <c r="I16" s="30">
        <v>20</v>
      </c>
      <c r="J16" s="25"/>
    </row>
    <row r="17" ht="24" spans="1:10">
      <c r="A17" s="6"/>
      <c r="B17" s="26" t="s">
        <v>603</v>
      </c>
      <c r="C17" s="27" t="s">
        <v>703</v>
      </c>
      <c r="D17" s="28" t="s">
        <v>652</v>
      </c>
      <c r="E17" s="29" t="s">
        <v>704</v>
      </c>
      <c r="F17" s="24" t="s">
        <v>654</v>
      </c>
      <c r="G17" s="29" t="s">
        <v>705</v>
      </c>
      <c r="H17" s="30">
        <v>20</v>
      </c>
      <c r="I17" s="30">
        <v>20</v>
      </c>
      <c r="J17" s="25"/>
    </row>
    <row r="18" ht="24" spans="1:10">
      <c r="A18" s="6" t="s">
        <v>614</v>
      </c>
      <c r="B18" s="6" t="s">
        <v>615</v>
      </c>
      <c r="C18" s="27" t="s">
        <v>706</v>
      </c>
      <c r="D18" s="28" t="s">
        <v>605</v>
      </c>
      <c r="E18" s="29" t="s">
        <v>606</v>
      </c>
      <c r="F18" s="24" t="s">
        <v>607</v>
      </c>
      <c r="G18" s="29">
        <v>100</v>
      </c>
      <c r="H18" s="30">
        <v>30</v>
      </c>
      <c r="I18" s="30">
        <v>26</v>
      </c>
      <c r="J18" s="25"/>
    </row>
    <row r="19" ht="24" spans="1:10">
      <c r="A19" s="31" t="s">
        <v>617</v>
      </c>
      <c r="B19" s="32" t="s">
        <v>618</v>
      </c>
      <c r="C19" s="27" t="s">
        <v>707</v>
      </c>
      <c r="D19" s="28" t="s">
        <v>652</v>
      </c>
      <c r="E19" s="29" t="s">
        <v>606</v>
      </c>
      <c r="F19" s="33" t="s">
        <v>607</v>
      </c>
      <c r="G19" s="29">
        <v>100</v>
      </c>
      <c r="H19" s="30">
        <v>10</v>
      </c>
      <c r="I19" s="30">
        <v>10</v>
      </c>
      <c r="J19" s="42" t="s">
        <v>498</v>
      </c>
    </row>
    <row r="20" spans="1:10">
      <c r="A20" s="3" t="s">
        <v>620</v>
      </c>
      <c r="B20" s="3"/>
      <c r="C20" s="3"/>
      <c r="D20" s="34"/>
      <c r="E20" s="35"/>
      <c r="F20" s="35"/>
      <c r="G20" s="35"/>
      <c r="H20" s="35"/>
      <c r="I20" s="43"/>
      <c r="J20" s="44" t="s">
        <v>621</v>
      </c>
    </row>
    <row r="21" spans="1:10">
      <c r="A21" s="36" t="s">
        <v>622</v>
      </c>
      <c r="B21" s="36"/>
      <c r="C21" s="36"/>
      <c r="D21" s="36"/>
      <c r="E21" s="36"/>
      <c r="F21" s="36"/>
      <c r="G21" s="36"/>
      <c r="H21" s="36">
        <v>100</v>
      </c>
      <c r="I21" s="45">
        <f>SUM(I7,I15:I19)</f>
        <v>86.4</v>
      </c>
      <c r="J21" s="46" t="s">
        <v>645</v>
      </c>
    </row>
    <row r="23" spans="1:10">
      <c r="A23" s="37" t="s">
        <v>624</v>
      </c>
      <c r="B23" s="38"/>
      <c r="C23" s="38"/>
      <c r="D23" s="38"/>
      <c r="E23" s="38"/>
      <c r="F23" s="38"/>
      <c r="G23" s="38"/>
      <c r="H23" s="38"/>
      <c r="I23" s="38"/>
      <c r="J23" s="47"/>
    </row>
    <row r="24" spans="1:10">
      <c r="A24" s="39" t="s">
        <v>625</v>
      </c>
      <c r="B24" s="39"/>
      <c r="C24" s="39"/>
      <c r="D24" s="39"/>
      <c r="E24" s="39"/>
      <c r="F24" s="39"/>
      <c r="G24" s="39"/>
      <c r="H24" s="39"/>
      <c r="I24" s="39"/>
      <c r="J24" s="39"/>
    </row>
    <row r="25" spans="1:10">
      <c r="A25" s="39" t="s">
        <v>626</v>
      </c>
      <c r="B25" s="39"/>
      <c r="C25" s="39"/>
      <c r="D25" s="39"/>
      <c r="E25" s="39"/>
      <c r="F25" s="39"/>
      <c r="G25" s="39"/>
      <c r="H25" s="39"/>
      <c r="I25" s="39"/>
      <c r="J25" s="39"/>
    </row>
    <row r="26" spans="1:10">
      <c r="A26" s="39" t="s">
        <v>627</v>
      </c>
      <c r="B26" s="39"/>
      <c r="C26" s="39"/>
      <c r="D26" s="39"/>
      <c r="E26" s="39"/>
      <c r="F26" s="39"/>
      <c r="G26" s="39"/>
      <c r="H26" s="39"/>
      <c r="I26" s="39"/>
      <c r="J26" s="39"/>
    </row>
    <row r="27" spans="1:10">
      <c r="A27" s="39" t="s">
        <v>628</v>
      </c>
      <c r="B27" s="39"/>
      <c r="C27" s="39"/>
      <c r="D27" s="39"/>
      <c r="E27" s="39"/>
      <c r="F27" s="39"/>
      <c r="G27" s="39"/>
      <c r="H27" s="39"/>
      <c r="I27" s="39"/>
      <c r="J27" s="39"/>
    </row>
    <row r="28" spans="1:10">
      <c r="A28" s="39" t="s">
        <v>629</v>
      </c>
      <c r="B28" s="39"/>
      <c r="C28" s="39"/>
      <c r="D28" s="39"/>
      <c r="E28" s="39"/>
      <c r="F28" s="39"/>
      <c r="G28" s="39"/>
      <c r="H28" s="39"/>
      <c r="I28" s="39"/>
      <c r="J28" s="39"/>
    </row>
    <row r="29" spans="1:10">
      <c r="A29" s="39" t="s">
        <v>630</v>
      </c>
      <c r="B29" s="39"/>
      <c r="C29" s="39"/>
      <c r="D29" s="39"/>
      <c r="E29" s="39"/>
      <c r="F29" s="39"/>
      <c r="G29" s="39"/>
      <c r="H29" s="39"/>
      <c r="I29" s="39"/>
      <c r="J29" s="39"/>
    </row>
    <row r="30" spans="1:10">
      <c r="A30" s="39" t="s">
        <v>631</v>
      </c>
      <c r="B30" s="39"/>
      <c r="C30" s="39"/>
      <c r="D30" s="39"/>
      <c r="E30" s="39"/>
      <c r="F30" s="39"/>
      <c r="G30" s="39"/>
      <c r="H30" s="39"/>
      <c r="I30" s="39"/>
      <c r="J30" s="39"/>
    </row>
    <row r="31" spans="1:10">
      <c r="A31" s="39" t="s">
        <v>632</v>
      </c>
      <c r="B31" s="39"/>
      <c r="C31" s="39"/>
      <c r="D31" s="39"/>
      <c r="E31" s="39"/>
      <c r="F31" s="39"/>
      <c r="G31" s="39"/>
      <c r="H31" s="39"/>
      <c r="I31" s="39"/>
      <c r="J31" s="39"/>
    </row>
    <row r="32" ht="14.25" spans="1:10">
      <c r="A32" s="40"/>
      <c r="B32" s="40"/>
      <c r="C32" s="40"/>
      <c r="D32" s="40"/>
      <c r="E32" s="40"/>
      <c r="F32" s="40"/>
      <c r="G32" s="40"/>
      <c r="H32" s="40"/>
      <c r="I32" s="40"/>
      <c r="J32" s="4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6 D17:D19">
      <formula1>"＝,＞,＜,≥,≤"</formula1>
    </dataValidation>
  </dataValidations>
  <printOptions horizontalCentered="1"/>
  <pageMargins left="0.708333333333333" right="0.708333333333333" top="0.751388888888889" bottom="0.751388888888889" header="0.310416666666667" footer="0.310416666666667"/>
  <pageSetup paperSize="9" scale="81" fitToHeight="0" orientation="portrait"/>
  <headerFooter/>
  <rowBreaks count="1" manualBreakCount="1">
    <brk id="32" max="16383"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view="pageBreakPreview" zoomScaleNormal="100" workbookViewId="0">
      <pane ySplit="1" topLeftCell="A11" activePane="bottomLeft" state="frozen"/>
      <selection/>
      <selection pane="bottomLeft" activeCell="D42" sqref="D42"/>
    </sheetView>
  </sheetViews>
  <sheetFormatPr defaultColWidth="9" defaultRowHeight="13.5"/>
  <cols>
    <col min="1" max="2" width="11.125" style="1" customWidth="1"/>
    <col min="3" max="3" width="14.5" style="1" customWidth="1"/>
    <col min="4" max="5" width="11.375" style="1" customWidth="1"/>
    <col min="6" max="6" width="11.25" style="1" customWidth="1"/>
    <col min="7" max="7" width="10" style="1" customWidth="1"/>
    <col min="8" max="8" width="9" style="1"/>
    <col min="9" max="9" width="8.5" style="1" customWidth="1"/>
    <col min="10" max="10" width="11.5" style="1" customWidth="1"/>
    <col min="11" max="16384" width="9" style="1"/>
  </cols>
  <sheetData>
    <row r="1" spans="1:1">
      <c r="A1" s="1" t="s">
        <v>570</v>
      </c>
    </row>
    <row r="2" ht="22.5" spans="1:10">
      <c r="A2" s="2" t="s">
        <v>571</v>
      </c>
      <c r="B2" s="2"/>
      <c r="C2" s="2"/>
      <c r="D2" s="2"/>
      <c r="E2" s="2"/>
      <c r="F2" s="2"/>
      <c r="G2" s="2"/>
      <c r="H2" s="2"/>
      <c r="I2" s="2"/>
      <c r="J2" s="2"/>
    </row>
    <row r="3" ht="22.5" spans="1:10">
      <c r="A3" s="2"/>
      <c r="B3" s="2"/>
      <c r="C3" s="2"/>
      <c r="D3" s="2"/>
      <c r="E3" s="2"/>
      <c r="F3" s="2"/>
      <c r="G3" s="2"/>
      <c r="H3" s="2"/>
      <c r="I3" s="2"/>
      <c r="J3" s="41" t="s">
        <v>497</v>
      </c>
    </row>
    <row r="4" spans="1:10">
      <c r="A4" s="3" t="s">
        <v>572</v>
      </c>
      <c r="B4" s="3"/>
      <c r="C4" s="4" t="s">
        <v>708</v>
      </c>
      <c r="D4" s="4"/>
      <c r="E4" s="4"/>
      <c r="F4" s="4"/>
      <c r="G4" s="4"/>
      <c r="H4" s="4"/>
      <c r="I4" s="4"/>
      <c r="J4" s="4"/>
    </row>
    <row r="5" spans="1:10">
      <c r="A5" s="3" t="s">
        <v>574</v>
      </c>
      <c r="B5" s="3"/>
      <c r="C5" s="5" t="s">
        <v>575</v>
      </c>
      <c r="D5" s="5"/>
      <c r="E5" s="5"/>
      <c r="F5" s="3" t="s">
        <v>576</v>
      </c>
      <c r="G5" s="4" t="s">
        <v>699</v>
      </c>
      <c r="H5" s="4"/>
      <c r="I5" s="4"/>
      <c r="J5" s="4"/>
    </row>
    <row r="6" spans="1:10">
      <c r="A6" s="6" t="s">
        <v>577</v>
      </c>
      <c r="B6" s="6"/>
      <c r="C6" s="6"/>
      <c r="D6" s="6" t="s">
        <v>578</v>
      </c>
      <c r="E6" s="6" t="s">
        <v>513</v>
      </c>
      <c r="F6" s="6" t="s">
        <v>579</v>
      </c>
      <c r="G6" s="6" t="s">
        <v>580</v>
      </c>
      <c r="H6" s="6" t="s">
        <v>581</v>
      </c>
      <c r="I6" s="6" t="s">
        <v>582</v>
      </c>
      <c r="J6" s="6"/>
    </row>
    <row r="7" spans="1:10">
      <c r="A7" s="6"/>
      <c r="B7" s="6"/>
      <c r="C7" s="7" t="s">
        <v>583</v>
      </c>
      <c r="D7" s="9">
        <f>SUM(D8:D10)</f>
        <v>100000</v>
      </c>
      <c r="E7" s="9">
        <f>SUM(E8:E10)</f>
        <v>100000</v>
      </c>
      <c r="F7" s="52" t="s">
        <v>520</v>
      </c>
      <c r="G7" s="10">
        <v>10</v>
      </c>
      <c r="H7" s="11" t="str">
        <f t="shared" ref="H7:H10" si="0">IF(E7&gt;0,ROUND(F7/E7,3)*100&amp;"%","—")</f>
        <v>0%</v>
      </c>
      <c r="I7" s="14">
        <v>0</v>
      </c>
      <c r="J7" s="14"/>
    </row>
    <row r="8" ht="24" spans="1:10">
      <c r="A8" s="6"/>
      <c r="B8" s="6"/>
      <c r="C8" s="7" t="s">
        <v>584</v>
      </c>
      <c r="D8" s="12">
        <v>100000</v>
      </c>
      <c r="E8" s="12">
        <v>100000</v>
      </c>
      <c r="F8" s="49" t="s">
        <v>520</v>
      </c>
      <c r="G8" s="6" t="s">
        <v>517</v>
      </c>
      <c r="H8" s="13" t="str">
        <f t="shared" si="0"/>
        <v>0%</v>
      </c>
      <c r="I8" s="14" t="s">
        <v>517</v>
      </c>
      <c r="J8" s="14"/>
    </row>
    <row r="9" ht="24" spans="1:10">
      <c r="A9" s="6"/>
      <c r="B9" s="6"/>
      <c r="C9" s="7" t="s">
        <v>585</v>
      </c>
      <c r="D9" s="12"/>
      <c r="E9" s="12"/>
      <c r="F9" s="12"/>
      <c r="G9" s="6" t="s">
        <v>517</v>
      </c>
      <c r="H9" s="13" t="str">
        <f t="shared" si="0"/>
        <v>—</v>
      </c>
      <c r="I9" s="14" t="s">
        <v>517</v>
      </c>
      <c r="J9" s="14"/>
    </row>
    <row r="10" spans="1:10">
      <c r="A10" s="6"/>
      <c r="B10" s="6"/>
      <c r="C10" s="7" t="s">
        <v>586</v>
      </c>
      <c r="D10" s="12"/>
      <c r="E10" s="12"/>
      <c r="F10" s="12"/>
      <c r="G10" s="6" t="s">
        <v>517</v>
      </c>
      <c r="H10" s="13" t="str">
        <f t="shared" si="0"/>
        <v>—</v>
      </c>
      <c r="I10" s="14" t="s">
        <v>517</v>
      </c>
      <c r="J10" s="14"/>
    </row>
    <row r="11" spans="1:10">
      <c r="A11" s="6" t="s">
        <v>587</v>
      </c>
      <c r="B11" s="6" t="s">
        <v>588</v>
      </c>
      <c r="C11" s="6"/>
      <c r="D11" s="6"/>
      <c r="E11" s="6"/>
      <c r="F11" s="14" t="s">
        <v>589</v>
      </c>
      <c r="G11" s="14"/>
      <c r="H11" s="14"/>
      <c r="I11" s="14"/>
      <c r="J11" s="14"/>
    </row>
    <row r="12" ht="24" customHeight="1" spans="1:10">
      <c r="A12" s="6"/>
      <c r="B12" s="15" t="s">
        <v>709</v>
      </c>
      <c r="C12" s="16"/>
      <c r="D12" s="16"/>
      <c r="E12" s="17"/>
      <c r="F12" s="18" t="s">
        <v>709</v>
      </c>
      <c r="G12" s="18"/>
      <c r="H12" s="18"/>
      <c r="I12" s="18"/>
      <c r="J12" s="18"/>
    </row>
    <row r="13" spans="1:10">
      <c r="A13" s="19" t="s">
        <v>591</v>
      </c>
      <c r="B13" s="20"/>
      <c r="C13" s="21"/>
      <c r="D13" s="19" t="s">
        <v>592</v>
      </c>
      <c r="E13" s="20"/>
      <c r="F13" s="21"/>
      <c r="G13" s="22" t="s">
        <v>593</v>
      </c>
      <c r="H13" s="22" t="s">
        <v>594</v>
      </c>
      <c r="I13" s="22" t="s">
        <v>582</v>
      </c>
      <c r="J13" s="22" t="s">
        <v>595</v>
      </c>
    </row>
    <row r="14" spans="1:10">
      <c r="A14" s="23" t="s">
        <v>596</v>
      </c>
      <c r="B14" s="6" t="s">
        <v>597</v>
      </c>
      <c r="C14" s="6" t="s">
        <v>598</v>
      </c>
      <c r="D14" s="6" t="s">
        <v>599</v>
      </c>
      <c r="E14" s="6" t="s">
        <v>600</v>
      </c>
      <c r="F14" s="24" t="s">
        <v>601</v>
      </c>
      <c r="G14" s="25"/>
      <c r="H14" s="25"/>
      <c r="I14" s="25"/>
      <c r="J14" s="25"/>
    </row>
    <row r="15" ht="45" customHeight="1" spans="1:10">
      <c r="A15" s="6" t="s">
        <v>602</v>
      </c>
      <c r="B15" s="26" t="s">
        <v>603</v>
      </c>
      <c r="C15" s="27" t="s">
        <v>710</v>
      </c>
      <c r="D15" s="28" t="s">
        <v>652</v>
      </c>
      <c r="E15" s="29" t="s">
        <v>711</v>
      </c>
      <c r="F15" s="24" t="s">
        <v>712</v>
      </c>
      <c r="G15" s="29" t="s">
        <v>713</v>
      </c>
      <c r="H15" s="30">
        <v>40</v>
      </c>
      <c r="I15" s="30">
        <v>40</v>
      </c>
      <c r="J15" s="25"/>
    </row>
    <row r="16" ht="39" customHeight="1" spans="1:10">
      <c r="A16" s="6"/>
      <c r="B16" s="26" t="s">
        <v>610</v>
      </c>
      <c r="C16" s="27" t="s">
        <v>714</v>
      </c>
      <c r="D16" s="28" t="s">
        <v>605</v>
      </c>
      <c r="E16" s="29" t="s">
        <v>606</v>
      </c>
      <c r="F16" s="24" t="s">
        <v>607</v>
      </c>
      <c r="G16" s="29" t="s">
        <v>606</v>
      </c>
      <c r="H16" s="30">
        <v>10</v>
      </c>
      <c r="I16" s="30">
        <v>10</v>
      </c>
      <c r="J16" s="25"/>
    </row>
    <row r="17" ht="40.9" customHeight="1" spans="1:10">
      <c r="A17" s="6" t="s">
        <v>614</v>
      </c>
      <c r="B17" s="6" t="s">
        <v>615</v>
      </c>
      <c r="C17" s="27" t="s">
        <v>715</v>
      </c>
      <c r="D17" s="28" t="s">
        <v>605</v>
      </c>
      <c r="E17" s="29" t="s">
        <v>606</v>
      </c>
      <c r="F17" s="24" t="s">
        <v>607</v>
      </c>
      <c r="G17" s="29" t="s">
        <v>606</v>
      </c>
      <c r="H17" s="30">
        <v>30</v>
      </c>
      <c r="I17" s="30">
        <v>30</v>
      </c>
      <c r="J17" s="25"/>
    </row>
    <row r="18" ht="24" spans="1:10">
      <c r="A18" s="31" t="s">
        <v>617</v>
      </c>
      <c r="B18" s="32" t="s">
        <v>618</v>
      </c>
      <c r="C18" s="27" t="s">
        <v>619</v>
      </c>
      <c r="D18" s="28" t="s">
        <v>652</v>
      </c>
      <c r="E18" s="29" t="s">
        <v>672</v>
      </c>
      <c r="F18" s="33" t="s">
        <v>607</v>
      </c>
      <c r="G18" s="29" t="s">
        <v>672</v>
      </c>
      <c r="H18" s="30">
        <v>10</v>
      </c>
      <c r="I18" s="30">
        <v>10</v>
      </c>
      <c r="J18" s="42" t="s">
        <v>498</v>
      </c>
    </row>
    <row r="19" spans="1:10">
      <c r="A19" s="3" t="s">
        <v>620</v>
      </c>
      <c r="B19" s="3"/>
      <c r="C19" s="3"/>
      <c r="D19" s="34"/>
      <c r="E19" s="35"/>
      <c r="F19" s="35"/>
      <c r="G19" s="35"/>
      <c r="H19" s="35"/>
      <c r="I19" s="43"/>
      <c r="J19" s="44" t="s">
        <v>621</v>
      </c>
    </row>
    <row r="20" spans="1:10">
      <c r="A20" s="36" t="s">
        <v>622</v>
      </c>
      <c r="B20" s="36"/>
      <c r="C20" s="36"/>
      <c r="D20" s="36"/>
      <c r="E20" s="36"/>
      <c r="F20" s="36"/>
      <c r="G20" s="36"/>
      <c r="H20" s="36">
        <v>100</v>
      </c>
      <c r="I20" s="45">
        <f>SUM(I7,I15:I18)</f>
        <v>90</v>
      </c>
      <c r="J20" s="46" t="s">
        <v>623</v>
      </c>
    </row>
    <row r="22" spans="1:10">
      <c r="A22" s="37" t="s">
        <v>624</v>
      </c>
      <c r="B22" s="38"/>
      <c r="C22" s="38"/>
      <c r="D22" s="38"/>
      <c r="E22" s="38"/>
      <c r="F22" s="38"/>
      <c r="G22" s="38"/>
      <c r="H22" s="38"/>
      <c r="I22" s="38"/>
      <c r="J22" s="47"/>
    </row>
    <row r="23" spans="1:10">
      <c r="A23" s="39" t="s">
        <v>625</v>
      </c>
      <c r="B23" s="39"/>
      <c r="C23" s="39"/>
      <c r="D23" s="39"/>
      <c r="E23" s="39"/>
      <c r="F23" s="39"/>
      <c r="G23" s="39"/>
      <c r="H23" s="39"/>
      <c r="I23" s="39"/>
      <c r="J23" s="39"/>
    </row>
    <row r="24" spans="1:10">
      <c r="A24" s="39" t="s">
        <v>626</v>
      </c>
      <c r="B24" s="39"/>
      <c r="C24" s="39"/>
      <c r="D24" s="39"/>
      <c r="E24" s="39"/>
      <c r="F24" s="39"/>
      <c r="G24" s="39"/>
      <c r="H24" s="39"/>
      <c r="I24" s="39"/>
      <c r="J24" s="39"/>
    </row>
    <row r="25" spans="1:10">
      <c r="A25" s="39" t="s">
        <v>627</v>
      </c>
      <c r="B25" s="39"/>
      <c r="C25" s="39"/>
      <c r="D25" s="39"/>
      <c r="E25" s="39"/>
      <c r="F25" s="39"/>
      <c r="G25" s="39"/>
      <c r="H25" s="39"/>
      <c r="I25" s="39"/>
      <c r="J25" s="39"/>
    </row>
    <row r="26" spans="1:10">
      <c r="A26" s="39" t="s">
        <v>628</v>
      </c>
      <c r="B26" s="39"/>
      <c r="C26" s="39"/>
      <c r="D26" s="39"/>
      <c r="E26" s="39"/>
      <c r="F26" s="39"/>
      <c r="G26" s="39"/>
      <c r="H26" s="39"/>
      <c r="I26" s="39"/>
      <c r="J26" s="39"/>
    </row>
    <row r="27" spans="1:10">
      <c r="A27" s="39" t="s">
        <v>629</v>
      </c>
      <c r="B27" s="39"/>
      <c r="C27" s="39"/>
      <c r="D27" s="39"/>
      <c r="E27" s="39"/>
      <c r="F27" s="39"/>
      <c r="G27" s="39"/>
      <c r="H27" s="39"/>
      <c r="I27" s="39"/>
      <c r="J27" s="39"/>
    </row>
    <row r="28" spans="1:10">
      <c r="A28" s="39" t="s">
        <v>630</v>
      </c>
      <c r="B28" s="39"/>
      <c r="C28" s="39"/>
      <c r="D28" s="39"/>
      <c r="E28" s="39"/>
      <c r="F28" s="39"/>
      <c r="G28" s="39"/>
      <c r="H28" s="39"/>
      <c r="I28" s="39"/>
      <c r="J28" s="39"/>
    </row>
    <row r="29" spans="1:10">
      <c r="A29" s="39" t="s">
        <v>631</v>
      </c>
      <c r="B29" s="39"/>
      <c r="C29" s="39"/>
      <c r="D29" s="39"/>
      <c r="E29" s="39"/>
      <c r="F29" s="39"/>
      <c r="G29" s="39"/>
      <c r="H29" s="39"/>
      <c r="I29" s="39"/>
      <c r="J29" s="39"/>
    </row>
    <row r="30" spans="1:10">
      <c r="A30" s="39" t="s">
        <v>632</v>
      </c>
      <c r="B30" s="39"/>
      <c r="C30" s="39"/>
      <c r="D30" s="39"/>
      <c r="E30" s="39"/>
      <c r="F30" s="39"/>
      <c r="G30" s="39"/>
      <c r="H30" s="39"/>
      <c r="I30" s="39"/>
      <c r="J30" s="39"/>
    </row>
    <row r="31" ht="14.25" spans="1:10">
      <c r="A31" s="40"/>
      <c r="B31" s="40"/>
      <c r="C31" s="40"/>
      <c r="D31" s="40"/>
      <c r="E31" s="40"/>
      <c r="F31" s="40"/>
      <c r="G31" s="40"/>
      <c r="H31" s="40"/>
      <c r="I31" s="40"/>
      <c r="J31" s="4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2">
    <dataValidation type="list" allowBlank="1" showInputMessage="1" sqref="D15 D16:D18">
      <formula1>"＝,＞,＜,≥,≤"</formula1>
    </dataValidation>
    <dataValidation type="list" allowBlank="1" showInputMessage="1" sqref="J20">
      <formula1>"优,良,中,差"</formula1>
    </dataValidation>
  </dataValidations>
  <printOptions horizontalCentered="1"/>
  <pageMargins left="0.708333333333333" right="0.708333333333333" top="0.751388888888889" bottom="0.751388888888889" header="0.310416666666667" footer="0.310416666666667"/>
  <pageSetup paperSize="9" scale="81" fitToHeight="0" orientation="portrait"/>
  <headerFooter/>
  <rowBreaks count="1" manualBreakCount="1">
    <brk id="31" max="16383" man="1"/>
  </row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view="pageBreakPreview" zoomScaleNormal="100" workbookViewId="0">
      <pane ySplit="1" topLeftCell="A17" activePane="bottomLeft" state="frozen"/>
      <selection/>
      <selection pane="bottomLeft" activeCell="H8" sqref="H8"/>
    </sheetView>
  </sheetViews>
  <sheetFormatPr defaultColWidth="9" defaultRowHeight="13.5"/>
  <cols>
    <col min="1" max="2" width="11.125" style="1" customWidth="1"/>
    <col min="3" max="3" width="14.5" style="1" customWidth="1"/>
    <col min="4" max="5" width="11.375" style="1" customWidth="1"/>
    <col min="6" max="6" width="11.25" style="1" customWidth="1"/>
    <col min="7" max="7" width="10" style="1" customWidth="1"/>
    <col min="8" max="8" width="9" style="1"/>
    <col min="9" max="9" width="8.5" style="1" customWidth="1"/>
    <col min="10" max="10" width="11.5" style="1" customWidth="1"/>
    <col min="11" max="16384" width="9" style="1"/>
  </cols>
  <sheetData>
    <row r="1" spans="1:1">
      <c r="A1" s="1" t="s">
        <v>570</v>
      </c>
    </row>
    <row r="2" ht="22.5" spans="1:10">
      <c r="A2" s="2" t="s">
        <v>571</v>
      </c>
      <c r="B2" s="2"/>
      <c r="C2" s="2"/>
      <c r="D2" s="2"/>
      <c r="E2" s="2"/>
      <c r="F2" s="2"/>
      <c r="G2" s="2"/>
      <c r="H2" s="2"/>
      <c r="I2" s="2"/>
      <c r="J2" s="2"/>
    </row>
    <row r="3" ht="22.5" spans="1:10">
      <c r="A3" s="2"/>
      <c r="B3" s="2"/>
      <c r="C3" s="2"/>
      <c r="D3" s="2"/>
      <c r="E3" s="2"/>
      <c r="F3" s="2"/>
      <c r="G3" s="2"/>
      <c r="H3" s="2"/>
      <c r="I3" s="2"/>
      <c r="J3" s="41" t="s">
        <v>497</v>
      </c>
    </row>
    <row r="4" spans="1:10">
      <c r="A4" s="3" t="s">
        <v>572</v>
      </c>
      <c r="B4" s="3"/>
      <c r="C4" s="4" t="s">
        <v>716</v>
      </c>
      <c r="D4" s="4"/>
      <c r="E4" s="4"/>
      <c r="F4" s="4"/>
      <c r="G4" s="4"/>
      <c r="H4" s="4"/>
      <c r="I4" s="4"/>
      <c r="J4" s="4"/>
    </row>
    <row r="5" spans="1:10">
      <c r="A5" s="3" t="s">
        <v>574</v>
      </c>
      <c r="B5" s="3"/>
      <c r="C5" s="5" t="s">
        <v>575</v>
      </c>
      <c r="D5" s="5"/>
      <c r="E5" s="5"/>
      <c r="F5" s="3" t="s">
        <v>576</v>
      </c>
      <c r="G5" s="4" t="s">
        <v>3</v>
      </c>
      <c r="H5" s="4"/>
      <c r="I5" s="4"/>
      <c r="J5" s="4"/>
    </row>
    <row r="6" spans="1:10">
      <c r="A6" s="6" t="s">
        <v>577</v>
      </c>
      <c r="B6" s="6"/>
      <c r="C6" s="6"/>
      <c r="D6" s="6" t="s">
        <v>578</v>
      </c>
      <c r="E6" s="6" t="s">
        <v>513</v>
      </c>
      <c r="F6" s="6" t="s">
        <v>579</v>
      </c>
      <c r="G6" s="6" t="s">
        <v>580</v>
      </c>
      <c r="H6" s="6" t="s">
        <v>581</v>
      </c>
      <c r="I6" s="6" t="s">
        <v>582</v>
      </c>
      <c r="J6" s="6"/>
    </row>
    <row r="7" spans="1:10">
      <c r="A7" s="6"/>
      <c r="B7" s="6"/>
      <c r="C7" s="7" t="s">
        <v>583</v>
      </c>
      <c r="D7" s="9">
        <f t="shared" ref="D7:F7" si="0">SUM(D8:D10)</f>
        <v>480000</v>
      </c>
      <c r="E7" s="9">
        <f t="shared" si="0"/>
        <v>480000</v>
      </c>
      <c r="F7" s="9">
        <f t="shared" si="0"/>
        <v>45980.41</v>
      </c>
      <c r="G7" s="10">
        <v>10</v>
      </c>
      <c r="H7" s="11" t="str">
        <f t="shared" ref="H7:H10" si="1">IF(E7&gt;0,ROUND(F7/E7,3)*100&amp;"%","—")</f>
        <v>9.6%</v>
      </c>
      <c r="I7" s="14">
        <v>0.96</v>
      </c>
      <c r="J7" s="14"/>
    </row>
    <row r="8" ht="24" spans="1:10">
      <c r="A8" s="6"/>
      <c r="B8" s="6"/>
      <c r="C8" s="7" t="s">
        <v>584</v>
      </c>
      <c r="D8" s="12">
        <v>480000</v>
      </c>
      <c r="E8" s="12">
        <v>480000</v>
      </c>
      <c r="F8" s="12">
        <v>45980.41</v>
      </c>
      <c r="G8" s="6" t="s">
        <v>517</v>
      </c>
      <c r="H8" s="13" t="str">
        <f t="shared" si="1"/>
        <v>9.6%</v>
      </c>
      <c r="I8" s="14" t="s">
        <v>517</v>
      </c>
      <c r="J8" s="14"/>
    </row>
    <row r="9" ht="24" spans="1:10">
      <c r="A9" s="6"/>
      <c r="B9" s="6"/>
      <c r="C9" s="7" t="s">
        <v>585</v>
      </c>
      <c r="D9" s="12"/>
      <c r="E9" s="12"/>
      <c r="F9" s="12"/>
      <c r="G9" s="6" t="s">
        <v>517</v>
      </c>
      <c r="H9" s="13" t="str">
        <f t="shared" si="1"/>
        <v>—</v>
      </c>
      <c r="I9" s="14" t="s">
        <v>517</v>
      </c>
      <c r="J9" s="14"/>
    </row>
    <row r="10" spans="1:10">
      <c r="A10" s="6"/>
      <c r="B10" s="6"/>
      <c r="C10" s="7" t="s">
        <v>586</v>
      </c>
      <c r="D10" s="12"/>
      <c r="E10" s="12"/>
      <c r="F10" s="12"/>
      <c r="G10" s="6" t="s">
        <v>517</v>
      </c>
      <c r="H10" s="13" t="str">
        <f t="shared" si="1"/>
        <v>—</v>
      </c>
      <c r="I10" s="14" t="s">
        <v>517</v>
      </c>
      <c r="J10" s="14"/>
    </row>
    <row r="11" spans="1:10">
      <c r="A11" s="6" t="s">
        <v>587</v>
      </c>
      <c r="B11" s="6" t="s">
        <v>588</v>
      </c>
      <c r="C11" s="6"/>
      <c r="D11" s="6"/>
      <c r="E11" s="6"/>
      <c r="F11" s="14" t="s">
        <v>589</v>
      </c>
      <c r="G11" s="14"/>
      <c r="H11" s="14"/>
      <c r="I11" s="14"/>
      <c r="J11" s="14"/>
    </row>
    <row r="12" ht="49.15" customHeight="1" spans="1:10">
      <c r="A12" s="6"/>
      <c r="B12" s="15" t="s">
        <v>717</v>
      </c>
      <c r="C12" s="16"/>
      <c r="D12" s="16"/>
      <c r="E12" s="17"/>
      <c r="F12" s="18" t="s">
        <v>717</v>
      </c>
      <c r="G12" s="18"/>
      <c r="H12" s="18"/>
      <c r="I12" s="18"/>
      <c r="J12" s="18"/>
    </row>
    <row r="13" spans="1:10">
      <c r="A13" s="19" t="s">
        <v>591</v>
      </c>
      <c r="B13" s="20"/>
      <c r="C13" s="21"/>
      <c r="D13" s="19" t="s">
        <v>592</v>
      </c>
      <c r="E13" s="20"/>
      <c r="F13" s="21"/>
      <c r="G13" s="22" t="s">
        <v>593</v>
      </c>
      <c r="H13" s="22" t="s">
        <v>594</v>
      </c>
      <c r="I13" s="22" t="s">
        <v>582</v>
      </c>
      <c r="J13" s="22" t="s">
        <v>595</v>
      </c>
    </row>
    <row r="14" spans="1:10">
      <c r="A14" s="23" t="s">
        <v>596</v>
      </c>
      <c r="B14" s="6" t="s">
        <v>597</v>
      </c>
      <c r="C14" s="6" t="s">
        <v>598</v>
      </c>
      <c r="D14" s="6" t="s">
        <v>599</v>
      </c>
      <c r="E14" s="6" t="s">
        <v>600</v>
      </c>
      <c r="F14" s="24" t="s">
        <v>601</v>
      </c>
      <c r="G14" s="25"/>
      <c r="H14" s="25"/>
      <c r="I14" s="25"/>
      <c r="J14" s="25"/>
    </row>
    <row r="15" ht="34.15" customHeight="1" spans="1:10">
      <c r="A15" s="6" t="s">
        <v>602</v>
      </c>
      <c r="B15" s="26" t="s">
        <v>603</v>
      </c>
      <c r="C15" s="27" t="s">
        <v>718</v>
      </c>
      <c r="D15" s="28" t="s">
        <v>652</v>
      </c>
      <c r="E15" s="29" t="s">
        <v>704</v>
      </c>
      <c r="F15" s="24" t="s">
        <v>654</v>
      </c>
      <c r="G15" s="29" t="s">
        <v>704</v>
      </c>
      <c r="H15" s="30">
        <v>10</v>
      </c>
      <c r="I15" s="30">
        <v>10</v>
      </c>
      <c r="J15" s="25"/>
    </row>
    <row r="16" ht="19.15" customHeight="1" spans="1:10">
      <c r="A16" s="6"/>
      <c r="B16" s="26" t="s">
        <v>603</v>
      </c>
      <c r="C16" s="27" t="s">
        <v>719</v>
      </c>
      <c r="D16" s="28" t="s">
        <v>605</v>
      </c>
      <c r="E16" s="29" t="s">
        <v>720</v>
      </c>
      <c r="F16" s="24" t="s">
        <v>721</v>
      </c>
      <c r="G16" s="29" t="s">
        <v>722</v>
      </c>
      <c r="H16" s="30">
        <v>20</v>
      </c>
      <c r="I16" s="30">
        <v>10</v>
      </c>
      <c r="J16" s="25"/>
    </row>
    <row r="17" ht="19.15" customHeight="1" spans="1:10">
      <c r="A17" s="6"/>
      <c r="B17" s="26" t="s">
        <v>603</v>
      </c>
      <c r="C17" s="27" t="s">
        <v>661</v>
      </c>
      <c r="D17" s="28" t="s">
        <v>652</v>
      </c>
      <c r="E17" s="29" t="s">
        <v>723</v>
      </c>
      <c r="F17" s="24" t="s">
        <v>677</v>
      </c>
      <c r="G17" s="29" t="s">
        <v>724</v>
      </c>
      <c r="H17" s="30">
        <v>10</v>
      </c>
      <c r="I17" s="30">
        <v>10</v>
      </c>
      <c r="J17" s="25"/>
    </row>
    <row r="18" ht="33" customHeight="1" spans="1:10">
      <c r="A18" s="6"/>
      <c r="B18" s="26" t="s">
        <v>610</v>
      </c>
      <c r="C18" s="27" t="s">
        <v>725</v>
      </c>
      <c r="D18" s="28" t="s">
        <v>605</v>
      </c>
      <c r="E18" s="29" t="s">
        <v>606</v>
      </c>
      <c r="F18" s="24" t="s">
        <v>607</v>
      </c>
      <c r="G18" s="29" t="s">
        <v>606</v>
      </c>
      <c r="H18" s="30">
        <v>10</v>
      </c>
      <c r="I18" s="30">
        <v>10</v>
      </c>
      <c r="J18" s="25"/>
    </row>
    <row r="19" ht="33" customHeight="1" spans="1:10">
      <c r="A19" s="6" t="s">
        <v>614</v>
      </c>
      <c r="B19" s="6" t="s">
        <v>615</v>
      </c>
      <c r="C19" s="27" t="s">
        <v>726</v>
      </c>
      <c r="D19" s="28" t="s">
        <v>605</v>
      </c>
      <c r="E19" s="29" t="s">
        <v>606</v>
      </c>
      <c r="F19" s="24" t="s">
        <v>607</v>
      </c>
      <c r="G19" s="29" t="s">
        <v>606</v>
      </c>
      <c r="H19" s="30">
        <v>30</v>
      </c>
      <c r="I19" s="30">
        <v>30</v>
      </c>
      <c r="J19" s="25"/>
    </row>
    <row r="20" ht="24" spans="1:10">
      <c r="A20" s="31" t="s">
        <v>617</v>
      </c>
      <c r="B20" s="32" t="s">
        <v>618</v>
      </c>
      <c r="C20" s="27" t="s">
        <v>619</v>
      </c>
      <c r="D20" s="28" t="s">
        <v>605</v>
      </c>
      <c r="E20" s="29" t="s">
        <v>672</v>
      </c>
      <c r="F20" s="33" t="s">
        <v>607</v>
      </c>
      <c r="G20" s="29" t="s">
        <v>672</v>
      </c>
      <c r="H20" s="30">
        <v>10</v>
      </c>
      <c r="I20" s="30">
        <v>10</v>
      </c>
      <c r="J20" s="42" t="s">
        <v>498</v>
      </c>
    </row>
    <row r="21" spans="1:10">
      <c r="A21" s="3" t="s">
        <v>620</v>
      </c>
      <c r="B21" s="3"/>
      <c r="C21" s="3"/>
      <c r="D21" s="34"/>
      <c r="E21" s="35"/>
      <c r="F21" s="35"/>
      <c r="G21" s="35"/>
      <c r="H21" s="35"/>
      <c r="I21" s="43"/>
      <c r="J21" s="44" t="s">
        <v>621</v>
      </c>
    </row>
    <row r="22" spans="1:10">
      <c r="A22" s="36" t="s">
        <v>622</v>
      </c>
      <c r="B22" s="36"/>
      <c r="C22" s="36"/>
      <c r="D22" s="36"/>
      <c r="E22" s="36"/>
      <c r="F22" s="36"/>
      <c r="G22" s="36"/>
      <c r="H22" s="36">
        <v>100</v>
      </c>
      <c r="I22" s="45">
        <f>SUM(I7,I15:I20)</f>
        <v>80.96</v>
      </c>
      <c r="J22" s="46" t="s">
        <v>645</v>
      </c>
    </row>
    <row r="24" spans="1:10">
      <c r="A24" s="37" t="s">
        <v>624</v>
      </c>
      <c r="B24" s="38"/>
      <c r="C24" s="38"/>
      <c r="D24" s="38"/>
      <c r="E24" s="38"/>
      <c r="F24" s="38"/>
      <c r="G24" s="38"/>
      <c r="H24" s="38"/>
      <c r="I24" s="38"/>
      <c r="J24" s="47"/>
    </row>
    <row r="25" spans="1:10">
      <c r="A25" s="39" t="s">
        <v>625</v>
      </c>
      <c r="B25" s="39"/>
      <c r="C25" s="39"/>
      <c r="D25" s="39"/>
      <c r="E25" s="39"/>
      <c r="F25" s="39"/>
      <c r="G25" s="39"/>
      <c r="H25" s="39"/>
      <c r="I25" s="39"/>
      <c r="J25" s="39"/>
    </row>
    <row r="26" spans="1:10">
      <c r="A26" s="39" t="s">
        <v>626</v>
      </c>
      <c r="B26" s="39"/>
      <c r="C26" s="39"/>
      <c r="D26" s="39"/>
      <c r="E26" s="39"/>
      <c r="F26" s="39"/>
      <c r="G26" s="39"/>
      <c r="H26" s="39"/>
      <c r="I26" s="39"/>
      <c r="J26" s="39"/>
    </row>
    <row r="27" spans="1:10">
      <c r="A27" s="39" t="s">
        <v>627</v>
      </c>
      <c r="B27" s="39"/>
      <c r="C27" s="39"/>
      <c r="D27" s="39"/>
      <c r="E27" s="39"/>
      <c r="F27" s="39"/>
      <c r="G27" s="39"/>
      <c r="H27" s="39"/>
      <c r="I27" s="39"/>
      <c r="J27" s="39"/>
    </row>
    <row r="28" spans="1:10">
      <c r="A28" s="39" t="s">
        <v>628</v>
      </c>
      <c r="B28" s="39"/>
      <c r="C28" s="39"/>
      <c r="D28" s="39"/>
      <c r="E28" s="39"/>
      <c r="F28" s="39"/>
      <c r="G28" s="39"/>
      <c r="H28" s="39"/>
      <c r="I28" s="39"/>
      <c r="J28" s="39"/>
    </row>
    <row r="29" spans="1:10">
      <c r="A29" s="39" t="s">
        <v>629</v>
      </c>
      <c r="B29" s="39"/>
      <c r="C29" s="39"/>
      <c r="D29" s="39"/>
      <c r="E29" s="39"/>
      <c r="F29" s="39"/>
      <c r="G29" s="39"/>
      <c r="H29" s="39"/>
      <c r="I29" s="39"/>
      <c r="J29" s="39"/>
    </row>
    <row r="30" spans="1:10">
      <c r="A30" s="39" t="s">
        <v>630</v>
      </c>
      <c r="B30" s="39"/>
      <c r="C30" s="39"/>
      <c r="D30" s="39"/>
      <c r="E30" s="39"/>
      <c r="F30" s="39"/>
      <c r="G30" s="39"/>
      <c r="H30" s="39"/>
      <c r="I30" s="39"/>
      <c r="J30" s="39"/>
    </row>
    <row r="31" spans="1:10">
      <c r="A31" s="39" t="s">
        <v>631</v>
      </c>
      <c r="B31" s="39"/>
      <c r="C31" s="39"/>
      <c r="D31" s="39"/>
      <c r="E31" s="39"/>
      <c r="F31" s="39"/>
      <c r="G31" s="39"/>
      <c r="H31" s="39"/>
      <c r="I31" s="39"/>
      <c r="J31" s="39"/>
    </row>
    <row r="32" spans="1:10">
      <c r="A32" s="39" t="s">
        <v>632</v>
      </c>
      <c r="B32" s="39"/>
      <c r="C32" s="39"/>
      <c r="D32" s="39"/>
      <c r="E32" s="39"/>
      <c r="F32" s="39"/>
      <c r="G32" s="39"/>
      <c r="H32" s="39"/>
      <c r="I32" s="39"/>
      <c r="J32" s="39"/>
    </row>
    <row r="33" ht="12" customHeight="1" spans="1:10">
      <c r="A33" s="40"/>
      <c r="B33" s="40"/>
      <c r="C33" s="40"/>
      <c r="D33" s="40"/>
      <c r="E33" s="40"/>
      <c r="F33" s="40"/>
      <c r="G33" s="40"/>
      <c r="H33" s="40"/>
      <c r="I33" s="40"/>
      <c r="J33" s="4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11:A12"/>
    <mergeCell ref="A15:A18"/>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17 D18:D20">
      <formula1>"＝,＞,＜,≥,≤"</formula1>
    </dataValidation>
  </dataValidations>
  <printOptions horizontalCentered="1"/>
  <pageMargins left="0.708333333333333" right="0.708333333333333" top="0.751388888888889" bottom="0.751388888888889" header="0.310416666666667" footer="0.310416666666667"/>
  <pageSetup paperSize="9" scale="81" fitToHeight="0" orientation="portrait"/>
  <headerFooter/>
  <rowBreaks count="1" manualBreakCount="1">
    <brk id="33" max="16383" man="1"/>
  </row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view="pageBreakPreview" zoomScaleNormal="100" workbookViewId="0">
      <pane ySplit="1" topLeftCell="A20" activePane="bottomLeft" state="frozen"/>
      <selection/>
      <selection pane="bottomLeft" activeCell="E48" sqref="E48"/>
    </sheetView>
  </sheetViews>
  <sheetFormatPr defaultColWidth="9" defaultRowHeight="13.5"/>
  <cols>
    <col min="1" max="2" width="11.125" style="1" customWidth="1"/>
    <col min="3" max="3" width="14.5" style="1" customWidth="1"/>
    <col min="4" max="5" width="11.375" style="1" customWidth="1"/>
    <col min="6" max="6" width="11.25" style="1" customWidth="1"/>
    <col min="7" max="7" width="10" style="1" customWidth="1"/>
    <col min="8" max="8" width="9" style="1"/>
    <col min="9" max="9" width="8.5" style="1" customWidth="1"/>
    <col min="10" max="10" width="11.5" style="1" customWidth="1"/>
    <col min="11" max="16384" width="9" style="1"/>
  </cols>
  <sheetData>
    <row r="1" spans="1:1">
      <c r="A1" s="1" t="s">
        <v>570</v>
      </c>
    </row>
    <row r="2" ht="22.5" spans="1:10">
      <c r="A2" s="2" t="s">
        <v>571</v>
      </c>
      <c r="B2" s="2"/>
      <c r="C2" s="2"/>
      <c r="D2" s="2"/>
      <c r="E2" s="2"/>
      <c r="F2" s="2"/>
      <c r="G2" s="2"/>
      <c r="H2" s="2"/>
      <c r="I2" s="2"/>
      <c r="J2" s="2"/>
    </row>
    <row r="3" ht="22.5" spans="1:10">
      <c r="A3" s="2"/>
      <c r="B3" s="2"/>
      <c r="C3" s="2"/>
      <c r="D3" s="2"/>
      <c r="E3" s="2"/>
      <c r="F3" s="2"/>
      <c r="G3" s="2"/>
      <c r="H3" s="2"/>
      <c r="I3" s="2"/>
      <c r="J3" s="41" t="s">
        <v>497</v>
      </c>
    </row>
    <row r="4" spans="1:10">
      <c r="A4" s="3" t="s">
        <v>572</v>
      </c>
      <c r="B4" s="3"/>
      <c r="C4" s="4" t="s">
        <v>727</v>
      </c>
      <c r="D4" s="4"/>
      <c r="E4" s="4"/>
      <c r="F4" s="4"/>
      <c r="G4" s="4"/>
      <c r="H4" s="4"/>
      <c r="I4" s="4"/>
      <c r="J4" s="4"/>
    </row>
    <row r="5" spans="1:10">
      <c r="A5" s="3" t="s">
        <v>574</v>
      </c>
      <c r="B5" s="3"/>
      <c r="C5" s="5" t="s">
        <v>575</v>
      </c>
      <c r="D5" s="5"/>
      <c r="E5" s="5"/>
      <c r="F5" s="3" t="s">
        <v>576</v>
      </c>
      <c r="G5" s="4" t="s">
        <v>3</v>
      </c>
      <c r="H5" s="4"/>
      <c r="I5" s="4"/>
      <c r="J5" s="4"/>
    </row>
    <row r="6" spans="1:10">
      <c r="A6" s="6" t="s">
        <v>577</v>
      </c>
      <c r="B6" s="6"/>
      <c r="C6" s="6"/>
      <c r="D6" s="6" t="s">
        <v>578</v>
      </c>
      <c r="E6" s="6" t="s">
        <v>513</v>
      </c>
      <c r="F6" s="6" t="s">
        <v>579</v>
      </c>
      <c r="G6" s="6" t="s">
        <v>580</v>
      </c>
      <c r="H6" s="6" t="s">
        <v>581</v>
      </c>
      <c r="I6" s="6" t="s">
        <v>582</v>
      </c>
      <c r="J6" s="6"/>
    </row>
    <row r="7" spans="1:10">
      <c r="A7" s="6"/>
      <c r="B7" s="6"/>
      <c r="C7" s="7" t="s">
        <v>583</v>
      </c>
      <c r="D7" s="9">
        <f>SUM(D8:D10)</f>
        <v>10000</v>
      </c>
      <c r="E7" s="9">
        <f>SUM(E8:E10)</f>
        <v>10000</v>
      </c>
      <c r="F7" s="9" t="s">
        <v>520</v>
      </c>
      <c r="G7" s="10">
        <v>10</v>
      </c>
      <c r="H7" s="11" t="str">
        <f t="shared" ref="H7:H10" si="0">IF(E7&gt;0,ROUND(F7/E7,3)*100&amp;"%","—")</f>
        <v>0%</v>
      </c>
      <c r="I7" s="14">
        <v>0</v>
      </c>
      <c r="J7" s="14"/>
    </row>
    <row r="8" ht="24" spans="1:10">
      <c r="A8" s="6"/>
      <c r="B8" s="6"/>
      <c r="C8" s="7" t="s">
        <v>584</v>
      </c>
      <c r="D8" s="12">
        <v>10000</v>
      </c>
      <c r="E8" s="12">
        <v>10000</v>
      </c>
      <c r="F8" s="49" t="s">
        <v>520</v>
      </c>
      <c r="G8" s="6" t="s">
        <v>517</v>
      </c>
      <c r="H8" s="13" t="str">
        <f t="shared" si="0"/>
        <v>0%</v>
      </c>
      <c r="I8" s="14" t="s">
        <v>517</v>
      </c>
      <c r="J8" s="14"/>
    </row>
    <row r="9" ht="24" spans="1:10">
      <c r="A9" s="6"/>
      <c r="B9" s="6"/>
      <c r="C9" s="7" t="s">
        <v>585</v>
      </c>
      <c r="D9" s="12"/>
      <c r="E9" s="12"/>
      <c r="F9" s="12"/>
      <c r="G9" s="6" t="s">
        <v>517</v>
      </c>
      <c r="H9" s="13" t="str">
        <f t="shared" si="0"/>
        <v>—</v>
      </c>
      <c r="I9" s="14" t="s">
        <v>517</v>
      </c>
      <c r="J9" s="14"/>
    </row>
    <row r="10" spans="1:10">
      <c r="A10" s="6"/>
      <c r="B10" s="6"/>
      <c r="C10" s="7" t="s">
        <v>586</v>
      </c>
      <c r="D10" s="12"/>
      <c r="E10" s="12"/>
      <c r="F10" s="12"/>
      <c r="G10" s="6" t="s">
        <v>517</v>
      </c>
      <c r="H10" s="13" t="str">
        <f t="shared" si="0"/>
        <v>—</v>
      </c>
      <c r="I10" s="14" t="s">
        <v>517</v>
      </c>
      <c r="J10" s="14"/>
    </row>
    <row r="11" spans="1:10">
      <c r="A11" s="6" t="s">
        <v>587</v>
      </c>
      <c r="B11" s="6" t="s">
        <v>588</v>
      </c>
      <c r="C11" s="6"/>
      <c r="D11" s="6"/>
      <c r="E11" s="6"/>
      <c r="F11" s="14" t="s">
        <v>589</v>
      </c>
      <c r="G11" s="14"/>
      <c r="H11" s="14"/>
      <c r="I11" s="14"/>
      <c r="J11" s="14"/>
    </row>
    <row r="12" ht="40.9" customHeight="1" spans="1:10">
      <c r="A12" s="6"/>
      <c r="B12" s="15" t="s">
        <v>728</v>
      </c>
      <c r="C12" s="16"/>
      <c r="D12" s="16"/>
      <c r="E12" s="17"/>
      <c r="F12" s="18" t="s">
        <v>729</v>
      </c>
      <c r="G12" s="18"/>
      <c r="H12" s="18"/>
      <c r="I12" s="18"/>
      <c r="J12" s="18"/>
    </row>
    <row r="13" spans="1:10">
      <c r="A13" s="19" t="s">
        <v>591</v>
      </c>
      <c r="B13" s="20"/>
      <c r="C13" s="21"/>
      <c r="D13" s="19" t="s">
        <v>592</v>
      </c>
      <c r="E13" s="20"/>
      <c r="F13" s="21"/>
      <c r="G13" s="22" t="s">
        <v>593</v>
      </c>
      <c r="H13" s="22" t="s">
        <v>594</v>
      </c>
      <c r="I13" s="22" t="s">
        <v>582</v>
      </c>
      <c r="J13" s="22" t="s">
        <v>595</v>
      </c>
    </row>
    <row r="14" spans="1:10">
      <c r="A14" s="23" t="s">
        <v>596</v>
      </c>
      <c r="B14" s="6" t="s">
        <v>597</v>
      </c>
      <c r="C14" s="6" t="s">
        <v>598</v>
      </c>
      <c r="D14" s="6" t="s">
        <v>599</v>
      </c>
      <c r="E14" s="6" t="s">
        <v>600</v>
      </c>
      <c r="F14" s="24" t="s">
        <v>601</v>
      </c>
      <c r="G14" s="25"/>
      <c r="H14" s="25"/>
      <c r="I14" s="25"/>
      <c r="J14" s="25"/>
    </row>
    <row r="15" ht="27" customHeight="1" spans="1:10">
      <c r="A15" s="6" t="s">
        <v>602</v>
      </c>
      <c r="B15" s="26" t="s">
        <v>603</v>
      </c>
      <c r="C15" s="27" t="s">
        <v>730</v>
      </c>
      <c r="D15" s="28" t="s">
        <v>605</v>
      </c>
      <c r="E15" s="29" t="s">
        <v>731</v>
      </c>
      <c r="F15" s="24" t="s">
        <v>732</v>
      </c>
      <c r="G15" s="29" t="s">
        <v>731</v>
      </c>
      <c r="H15" s="30">
        <v>20</v>
      </c>
      <c r="I15" s="30">
        <v>20</v>
      </c>
      <c r="J15" s="25"/>
    </row>
    <row r="16" ht="37.15" customHeight="1" spans="1:10">
      <c r="A16" s="6"/>
      <c r="B16" s="26" t="s">
        <v>603</v>
      </c>
      <c r="C16" s="27" t="s">
        <v>727</v>
      </c>
      <c r="D16" s="28" t="s">
        <v>605</v>
      </c>
      <c r="E16" s="29" t="s">
        <v>733</v>
      </c>
      <c r="F16" s="24" t="s">
        <v>732</v>
      </c>
      <c r="G16" s="29" t="s">
        <v>733</v>
      </c>
      <c r="H16" s="30">
        <v>20</v>
      </c>
      <c r="I16" s="30">
        <v>20</v>
      </c>
      <c r="J16" s="25"/>
    </row>
    <row r="17" ht="46.9" customHeight="1" spans="1:10">
      <c r="A17" s="6"/>
      <c r="B17" s="26" t="s">
        <v>610</v>
      </c>
      <c r="C17" s="27" t="s">
        <v>734</v>
      </c>
      <c r="D17" s="28" t="s">
        <v>612</v>
      </c>
      <c r="E17" s="29" t="s">
        <v>672</v>
      </c>
      <c r="F17" s="24" t="s">
        <v>607</v>
      </c>
      <c r="G17" s="29" t="s">
        <v>735</v>
      </c>
      <c r="H17" s="30">
        <v>10</v>
      </c>
      <c r="I17" s="29">
        <v>0</v>
      </c>
      <c r="J17" s="25" t="s">
        <v>736</v>
      </c>
    </row>
    <row r="18" ht="37.15" customHeight="1" spans="1:10">
      <c r="A18" s="6" t="s">
        <v>614</v>
      </c>
      <c r="B18" s="6" t="s">
        <v>615</v>
      </c>
      <c r="C18" s="27" t="s">
        <v>737</v>
      </c>
      <c r="D18" s="28" t="s">
        <v>605</v>
      </c>
      <c r="E18" s="29" t="s">
        <v>606</v>
      </c>
      <c r="F18" s="24" t="s">
        <v>607</v>
      </c>
      <c r="G18" s="29" t="s">
        <v>606</v>
      </c>
      <c r="H18" s="30">
        <v>30</v>
      </c>
      <c r="I18" s="30">
        <v>30</v>
      </c>
      <c r="J18" s="25"/>
    </row>
    <row r="19" ht="34.15" customHeight="1" spans="1:10">
      <c r="A19" s="31" t="s">
        <v>617</v>
      </c>
      <c r="B19" s="32" t="s">
        <v>618</v>
      </c>
      <c r="C19" s="27" t="s">
        <v>738</v>
      </c>
      <c r="D19" s="28" t="s">
        <v>605</v>
      </c>
      <c r="E19" s="29" t="s">
        <v>672</v>
      </c>
      <c r="F19" s="33" t="s">
        <v>607</v>
      </c>
      <c r="G19" s="29" t="s">
        <v>672</v>
      </c>
      <c r="H19" s="30">
        <v>10</v>
      </c>
      <c r="I19" s="30">
        <v>10</v>
      </c>
      <c r="J19" s="42" t="s">
        <v>498</v>
      </c>
    </row>
    <row r="20" spans="1:10">
      <c r="A20" s="3" t="s">
        <v>620</v>
      </c>
      <c r="B20" s="3"/>
      <c r="C20" s="3"/>
      <c r="D20" s="34"/>
      <c r="E20" s="35"/>
      <c r="F20" s="35"/>
      <c r="G20" s="35"/>
      <c r="H20" s="35"/>
      <c r="I20" s="43"/>
      <c r="J20" s="44" t="s">
        <v>621</v>
      </c>
    </row>
    <row r="21" spans="1:10">
      <c r="A21" s="36" t="s">
        <v>622</v>
      </c>
      <c r="B21" s="36"/>
      <c r="C21" s="36"/>
      <c r="D21" s="36"/>
      <c r="E21" s="36"/>
      <c r="F21" s="36"/>
      <c r="G21" s="36"/>
      <c r="H21" s="36">
        <v>100</v>
      </c>
      <c r="I21" s="45">
        <f>SUM(I7,I15:I19)</f>
        <v>80</v>
      </c>
      <c r="J21" s="46" t="s">
        <v>645</v>
      </c>
    </row>
    <row r="23" spans="1:10">
      <c r="A23" s="37" t="s">
        <v>624</v>
      </c>
      <c r="B23" s="38"/>
      <c r="C23" s="38"/>
      <c r="D23" s="38"/>
      <c r="E23" s="38"/>
      <c r="F23" s="38"/>
      <c r="G23" s="38"/>
      <c r="H23" s="38"/>
      <c r="I23" s="38"/>
      <c r="J23" s="47"/>
    </row>
    <row r="24" spans="1:10">
      <c r="A24" s="39" t="s">
        <v>625</v>
      </c>
      <c r="B24" s="39"/>
      <c r="C24" s="39"/>
      <c r="D24" s="39"/>
      <c r="E24" s="39"/>
      <c r="F24" s="39"/>
      <c r="G24" s="39"/>
      <c r="H24" s="39"/>
      <c r="I24" s="39"/>
      <c r="J24" s="39"/>
    </row>
    <row r="25" spans="1:10">
      <c r="A25" s="39" t="s">
        <v>626</v>
      </c>
      <c r="B25" s="39"/>
      <c r="C25" s="39"/>
      <c r="D25" s="39"/>
      <c r="E25" s="39"/>
      <c r="F25" s="39"/>
      <c r="G25" s="39"/>
      <c r="H25" s="39"/>
      <c r="I25" s="39"/>
      <c r="J25" s="39"/>
    </row>
    <row r="26" spans="1:10">
      <c r="A26" s="39" t="s">
        <v>627</v>
      </c>
      <c r="B26" s="39"/>
      <c r="C26" s="39"/>
      <c r="D26" s="39"/>
      <c r="E26" s="39"/>
      <c r="F26" s="39"/>
      <c r="G26" s="39"/>
      <c r="H26" s="39"/>
      <c r="I26" s="39"/>
      <c r="J26" s="39"/>
    </row>
    <row r="27" spans="1:10">
      <c r="A27" s="39" t="s">
        <v>628</v>
      </c>
      <c r="B27" s="39"/>
      <c r="C27" s="39"/>
      <c r="D27" s="39"/>
      <c r="E27" s="39"/>
      <c r="F27" s="39"/>
      <c r="G27" s="39"/>
      <c r="H27" s="39"/>
      <c r="I27" s="39"/>
      <c r="J27" s="39"/>
    </row>
    <row r="28" spans="1:10">
      <c r="A28" s="39" t="s">
        <v>629</v>
      </c>
      <c r="B28" s="39"/>
      <c r="C28" s="39"/>
      <c r="D28" s="39"/>
      <c r="E28" s="39"/>
      <c r="F28" s="39"/>
      <c r="G28" s="39"/>
      <c r="H28" s="39"/>
      <c r="I28" s="39"/>
      <c r="J28" s="39"/>
    </row>
    <row r="29" spans="1:10">
      <c r="A29" s="39" t="s">
        <v>630</v>
      </c>
      <c r="B29" s="39"/>
      <c r="C29" s="39"/>
      <c r="D29" s="39"/>
      <c r="E29" s="39"/>
      <c r="F29" s="39"/>
      <c r="G29" s="39"/>
      <c r="H29" s="39"/>
      <c r="I29" s="39"/>
      <c r="J29" s="39"/>
    </row>
    <row r="30" spans="1:10">
      <c r="A30" s="39" t="s">
        <v>631</v>
      </c>
      <c r="B30" s="39"/>
      <c r="C30" s="39"/>
      <c r="D30" s="39"/>
      <c r="E30" s="39"/>
      <c r="F30" s="39"/>
      <c r="G30" s="39"/>
      <c r="H30" s="39"/>
      <c r="I30" s="39"/>
      <c r="J30" s="39"/>
    </row>
    <row r="31" spans="1:10">
      <c r="A31" s="39" t="s">
        <v>632</v>
      </c>
      <c r="B31" s="39"/>
      <c r="C31" s="39"/>
      <c r="D31" s="39"/>
      <c r="E31" s="39"/>
      <c r="F31" s="39"/>
      <c r="G31" s="39"/>
      <c r="H31" s="39"/>
      <c r="I31" s="39"/>
      <c r="J31" s="39"/>
    </row>
    <row r="32" ht="14.25" spans="1:10">
      <c r="A32" s="40"/>
      <c r="B32" s="40"/>
      <c r="C32" s="40"/>
      <c r="D32" s="40"/>
      <c r="E32" s="40"/>
      <c r="F32" s="40"/>
      <c r="G32" s="40"/>
      <c r="H32" s="40"/>
      <c r="I32" s="40"/>
      <c r="J32" s="4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7 D18:D19">
      <formula1>"＝,＞,＜,≥,≤"</formula1>
    </dataValidation>
  </dataValidations>
  <printOptions horizontalCentered="1"/>
  <pageMargins left="0.708333333333333" right="0.708333333333333" top="0.751388888888889" bottom="0.751388888888889" header="0.310416666666667" footer="0.310416666666667"/>
  <pageSetup paperSize="9" scale="81" fitToHeight="0" orientation="portrait"/>
  <headerFooter/>
  <rowBreaks count="1" manualBreakCount="1">
    <brk id="32" max="16383" man="1"/>
  </row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view="pageBreakPreview" zoomScaleNormal="100" workbookViewId="0">
      <pane ySplit="1" topLeftCell="A17" activePane="bottomLeft" state="frozen"/>
      <selection/>
      <selection pane="bottomLeft" activeCell="A33" sqref="$A33:$XFD321"/>
    </sheetView>
  </sheetViews>
  <sheetFormatPr defaultColWidth="9" defaultRowHeight="13.5"/>
  <cols>
    <col min="1" max="2" width="11.125" style="1" customWidth="1"/>
    <col min="3" max="3" width="14.5" style="1" customWidth="1"/>
    <col min="4" max="5" width="11.375" style="1" customWidth="1"/>
    <col min="6" max="6" width="11.25" style="1" customWidth="1"/>
    <col min="7" max="7" width="10" style="1" customWidth="1"/>
    <col min="8" max="8" width="9" style="1"/>
    <col min="9" max="9" width="8.5" style="1" customWidth="1"/>
    <col min="10" max="10" width="11.5" style="1" customWidth="1"/>
    <col min="11" max="16384" width="9" style="1"/>
  </cols>
  <sheetData>
    <row r="1" spans="1:1">
      <c r="A1" s="1" t="s">
        <v>570</v>
      </c>
    </row>
    <row r="2" ht="22.5" spans="1:10">
      <c r="A2" s="2" t="s">
        <v>571</v>
      </c>
      <c r="B2" s="2"/>
      <c r="C2" s="2"/>
      <c r="D2" s="2"/>
      <c r="E2" s="2"/>
      <c r="F2" s="2"/>
      <c r="G2" s="2"/>
      <c r="H2" s="2"/>
      <c r="I2" s="2"/>
      <c r="J2" s="2"/>
    </row>
    <row r="3" ht="22.5" spans="1:10">
      <c r="A3" s="2"/>
      <c r="B3" s="2"/>
      <c r="C3" s="2"/>
      <c r="D3" s="2"/>
      <c r="E3" s="2"/>
      <c r="F3" s="2"/>
      <c r="G3" s="2"/>
      <c r="H3" s="2"/>
      <c r="I3" s="2"/>
      <c r="J3" s="41" t="s">
        <v>497</v>
      </c>
    </row>
    <row r="4" spans="1:10">
      <c r="A4" s="3" t="s">
        <v>572</v>
      </c>
      <c r="B4" s="3"/>
      <c r="C4" s="4" t="s">
        <v>739</v>
      </c>
      <c r="D4" s="4"/>
      <c r="E4" s="4"/>
      <c r="F4" s="4"/>
      <c r="G4" s="4"/>
      <c r="H4" s="4"/>
      <c r="I4" s="4"/>
      <c r="J4" s="4"/>
    </row>
    <row r="5" spans="1:10">
      <c r="A5" s="3" t="s">
        <v>574</v>
      </c>
      <c r="B5" s="3"/>
      <c r="C5" s="5" t="s">
        <v>575</v>
      </c>
      <c r="D5" s="5"/>
      <c r="E5" s="5"/>
      <c r="F5" s="3" t="s">
        <v>576</v>
      </c>
      <c r="G5" s="4" t="s">
        <v>3</v>
      </c>
      <c r="H5" s="4"/>
      <c r="I5" s="4"/>
      <c r="J5" s="4"/>
    </row>
    <row r="6" spans="1:10">
      <c r="A6" s="6" t="s">
        <v>577</v>
      </c>
      <c r="B6" s="6"/>
      <c r="C6" s="6"/>
      <c r="D6" s="6" t="s">
        <v>578</v>
      </c>
      <c r="E6" s="6" t="s">
        <v>513</v>
      </c>
      <c r="F6" s="6" t="s">
        <v>579</v>
      </c>
      <c r="G6" s="6" t="s">
        <v>580</v>
      </c>
      <c r="H6" s="6" t="s">
        <v>581</v>
      </c>
      <c r="I6" s="6" t="s">
        <v>582</v>
      </c>
      <c r="J6" s="6"/>
    </row>
    <row r="7" spans="1:10">
      <c r="A7" s="6"/>
      <c r="B7" s="6"/>
      <c r="C7" s="7" t="s">
        <v>583</v>
      </c>
      <c r="D7" s="8">
        <v>0</v>
      </c>
      <c r="E7" s="9">
        <f>SUM(E8:E10)</f>
        <v>334364.64</v>
      </c>
      <c r="F7" s="9">
        <f>SUM(F8:F10)</f>
        <v>334364.64</v>
      </c>
      <c r="G7" s="10">
        <v>10</v>
      </c>
      <c r="H7" s="11" t="str">
        <f t="shared" ref="H7:H10" si="0">IF(E7&gt;0,ROUND(F7/E7,3)*100&amp;"%","—")</f>
        <v>100%</v>
      </c>
      <c r="I7" s="14">
        <v>10</v>
      </c>
      <c r="J7" s="14"/>
    </row>
    <row r="8" ht="24" spans="1:10">
      <c r="A8" s="6"/>
      <c r="B8" s="6"/>
      <c r="C8" s="7" t="s">
        <v>584</v>
      </c>
      <c r="D8" s="8">
        <v>0</v>
      </c>
      <c r="E8" s="12">
        <v>334364.64</v>
      </c>
      <c r="F8" s="12">
        <v>334364.64</v>
      </c>
      <c r="G8" s="6" t="s">
        <v>517</v>
      </c>
      <c r="H8" s="13" t="str">
        <f t="shared" si="0"/>
        <v>100%</v>
      </c>
      <c r="I8" s="14" t="s">
        <v>517</v>
      </c>
      <c r="J8" s="14"/>
    </row>
    <row r="9" ht="24" spans="1:10">
      <c r="A9" s="6"/>
      <c r="B9" s="6"/>
      <c r="C9" s="7" t="s">
        <v>585</v>
      </c>
      <c r="D9" s="12"/>
      <c r="E9" s="12"/>
      <c r="F9" s="12"/>
      <c r="G9" s="6" t="s">
        <v>517</v>
      </c>
      <c r="H9" s="13" t="str">
        <f t="shared" si="0"/>
        <v>—</v>
      </c>
      <c r="I9" s="14" t="s">
        <v>517</v>
      </c>
      <c r="J9" s="14"/>
    </row>
    <row r="10" spans="1:10">
      <c r="A10" s="6"/>
      <c r="B10" s="6"/>
      <c r="C10" s="7" t="s">
        <v>586</v>
      </c>
      <c r="D10" s="12"/>
      <c r="E10" s="12"/>
      <c r="F10" s="12"/>
      <c r="G10" s="6" t="s">
        <v>517</v>
      </c>
      <c r="H10" s="13" t="str">
        <f t="shared" si="0"/>
        <v>—</v>
      </c>
      <c r="I10" s="14" t="s">
        <v>517</v>
      </c>
      <c r="J10" s="14"/>
    </row>
    <row r="11" spans="1:10">
      <c r="A11" s="6" t="s">
        <v>587</v>
      </c>
      <c r="B11" s="6" t="s">
        <v>588</v>
      </c>
      <c r="C11" s="6"/>
      <c r="D11" s="6"/>
      <c r="E11" s="6"/>
      <c r="F11" s="14" t="s">
        <v>589</v>
      </c>
      <c r="G11" s="14"/>
      <c r="H11" s="14"/>
      <c r="I11" s="14"/>
      <c r="J11" s="14"/>
    </row>
    <row r="12" ht="40.9" customHeight="1" spans="1:10">
      <c r="A12" s="6"/>
      <c r="B12" s="15" t="s">
        <v>740</v>
      </c>
      <c r="C12" s="16"/>
      <c r="D12" s="16"/>
      <c r="E12" s="17"/>
      <c r="F12" s="18" t="s">
        <v>740</v>
      </c>
      <c r="G12" s="18"/>
      <c r="H12" s="18"/>
      <c r="I12" s="18"/>
      <c r="J12" s="18"/>
    </row>
    <row r="13" spans="1:10">
      <c r="A13" s="19" t="s">
        <v>591</v>
      </c>
      <c r="B13" s="20"/>
      <c r="C13" s="21"/>
      <c r="D13" s="19" t="s">
        <v>592</v>
      </c>
      <c r="E13" s="20"/>
      <c r="F13" s="21"/>
      <c r="G13" s="22" t="s">
        <v>593</v>
      </c>
      <c r="H13" s="22" t="s">
        <v>594</v>
      </c>
      <c r="I13" s="22" t="s">
        <v>582</v>
      </c>
      <c r="J13" s="22" t="s">
        <v>595</v>
      </c>
    </row>
    <row r="14" spans="1:10">
      <c r="A14" s="23" t="s">
        <v>596</v>
      </c>
      <c r="B14" s="6" t="s">
        <v>597</v>
      </c>
      <c r="C14" s="6" t="s">
        <v>598</v>
      </c>
      <c r="D14" s="6" t="s">
        <v>599</v>
      </c>
      <c r="E14" s="6" t="s">
        <v>600</v>
      </c>
      <c r="F14" s="24" t="s">
        <v>601</v>
      </c>
      <c r="G14" s="25"/>
      <c r="H14" s="25"/>
      <c r="I14" s="25"/>
      <c r="J14" s="25"/>
    </row>
    <row r="15" ht="27" customHeight="1" spans="1:10">
      <c r="A15" s="6" t="s">
        <v>602</v>
      </c>
      <c r="B15" s="26" t="s">
        <v>603</v>
      </c>
      <c r="C15" s="27" t="s">
        <v>741</v>
      </c>
      <c r="D15" s="28" t="s">
        <v>605</v>
      </c>
      <c r="E15" s="29" t="s">
        <v>742</v>
      </c>
      <c r="F15" s="24" t="s">
        <v>743</v>
      </c>
      <c r="G15" s="29" t="s">
        <v>742</v>
      </c>
      <c r="H15" s="30">
        <v>20</v>
      </c>
      <c r="I15" s="30">
        <v>20</v>
      </c>
      <c r="J15" s="25"/>
    </row>
    <row r="16" ht="37.15" customHeight="1" spans="1:10">
      <c r="A16" s="6"/>
      <c r="B16" s="26" t="s">
        <v>603</v>
      </c>
      <c r="C16" s="27" t="s">
        <v>744</v>
      </c>
      <c r="D16" s="28" t="s">
        <v>605</v>
      </c>
      <c r="E16" s="29" t="s">
        <v>742</v>
      </c>
      <c r="F16" s="24" t="s">
        <v>743</v>
      </c>
      <c r="G16" s="29" t="s">
        <v>742</v>
      </c>
      <c r="H16" s="30">
        <v>20</v>
      </c>
      <c r="I16" s="30">
        <v>20</v>
      </c>
      <c r="J16" s="25"/>
    </row>
    <row r="17" ht="46.9" customHeight="1" spans="1:10">
      <c r="A17" s="6"/>
      <c r="B17" s="26" t="s">
        <v>610</v>
      </c>
      <c r="C17" s="27" t="s">
        <v>745</v>
      </c>
      <c r="D17" s="28" t="s">
        <v>605</v>
      </c>
      <c r="E17" s="29" t="s">
        <v>606</v>
      </c>
      <c r="F17" s="24" t="s">
        <v>607</v>
      </c>
      <c r="G17" s="29" t="s">
        <v>606</v>
      </c>
      <c r="H17" s="30">
        <v>10</v>
      </c>
      <c r="I17" s="30">
        <v>10</v>
      </c>
      <c r="J17" s="25"/>
    </row>
    <row r="18" ht="37.15" customHeight="1" spans="1:10">
      <c r="A18" s="6" t="s">
        <v>614</v>
      </c>
      <c r="B18" s="6" t="s">
        <v>615</v>
      </c>
      <c r="C18" s="27" t="s">
        <v>746</v>
      </c>
      <c r="D18" s="28" t="s">
        <v>605</v>
      </c>
      <c r="E18" s="29" t="s">
        <v>606</v>
      </c>
      <c r="F18" s="24" t="s">
        <v>607</v>
      </c>
      <c r="G18" s="29" t="s">
        <v>606</v>
      </c>
      <c r="H18" s="30">
        <v>30</v>
      </c>
      <c r="I18" s="30">
        <v>25</v>
      </c>
      <c r="J18" s="25"/>
    </row>
    <row r="19" ht="34.15" customHeight="1" spans="1:10">
      <c r="A19" s="31" t="s">
        <v>617</v>
      </c>
      <c r="B19" s="32" t="s">
        <v>618</v>
      </c>
      <c r="C19" s="27" t="s">
        <v>619</v>
      </c>
      <c r="D19" s="28" t="s">
        <v>605</v>
      </c>
      <c r="E19" s="29" t="s">
        <v>606</v>
      </c>
      <c r="F19" s="33" t="s">
        <v>607</v>
      </c>
      <c r="G19" s="29" t="s">
        <v>606</v>
      </c>
      <c r="H19" s="30">
        <v>10</v>
      </c>
      <c r="I19" s="30">
        <v>8</v>
      </c>
      <c r="J19" s="42" t="s">
        <v>498</v>
      </c>
    </row>
    <row r="20" spans="1:10">
      <c r="A20" s="3" t="s">
        <v>620</v>
      </c>
      <c r="B20" s="3"/>
      <c r="C20" s="3"/>
      <c r="D20" s="34"/>
      <c r="E20" s="35"/>
      <c r="F20" s="35"/>
      <c r="G20" s="35"/>
      <c r="H20" s="35"/>
      <c r="I20" s="43"/>
      <c r="J20" s="44" t="s">
        <v>621</v>
      </c>
    </row>
    <row r="21" spans="1:10">
      <c r="A21" s="36" t="s">
        <v>622</v>
      </c>
      <c r="B21" s="36"/>
      <c r="C21" s="36"/>
      <c r="D21" s="36"/>
      <c r="E21" s="36"/>
      <c r="F21" s="36"/>
      <c r="G21" s="36"/>
      <c r="H21" s="36">
        <v>100</v>
      </c>
      <c r="I21" s="45">
        <f>SUM(I7,I15:I19)</f>
        <v>93</v>
      </c>
      <c r="J21" s="46" t="s">
        <v>623</v>
      </c>
    </row>
    <row r="23" spans="1:10">
      <c r="A23" s="37" t="s">
        <v>624</v>
      </c>
      <c r="B23" s="38"/>
      <c r="C23" s="38"/>
      <c r="D23" s="38"/>
      <c r="E23" s="38"/>
      <c r="F23" s="38"/>
      <c r="G23" s="38"/>
      <c r="H23" s="38"/>
      <c r="I23" s="38"/>
      <c r="J23" s="47"/>
    </row>
    <row r="24" spans="1:10">
      <c r="A24" s="39" t="s">
        <v>625</v>
      </c>
      <c r="B24" s="39"/>
      <c r="C24" s="39"/>
      <c r="D24" s="39"/>
      <c r="E24" s="39"/>
      <c r="F24" s="39"/>
      <c r="G24" s="39"/>
      <c r="H24" s="39"/>
      <c r="I24" s="39"/>
      <c r="J24" s="39"/>
    </row>
    <row r="25" spans="1:10">
      <c r="A25" s="39" t="s">
        <v>626</v>
      </c>
      <c r="B25" s="39"/>
      <c r="C25" s="39"/>
      <c r="D25" s="39"/>
      <c r="E25" s="39"/>
      <c r="F25" s="39"/>
      <c r="G25" s="39"/>
      <c r="H25" s="39"/>
      <c r="I25" s="39"/>
      <c r="J25" s="39"/>
    </row>
    <row r="26" spans="1:10">
      <c r="A26" s="39" t="s">
        <v>627</v>
      </c>
      <c r="B26" s="39"/>
      <c r="C26" s="39"/>
      <c r="D26" s="39"/>
      <c r="E26" s="39"/>
      <c r="F26" s="39"/>
      <c r="G26" s="39"/>
      <c r="H26" s="39"/>
      <c r="I26" s="39"/>
      <c r="J26" s="39"/>
    </row>
    <row r="27" spans="1:10">
      <c r="A27" s="39" t="s">
        <v>628</v>
      </c>
      <c r="B27" s="39"/>
      <c r="C27" s="39"/>
      <c r="D27" s="39"/>
      <c r="E27" s="39"/>
      <c r="F27" s="39"/>
      <c r="G27" s="39"/>
      <c r="H27" s="39"/>
      <c r="I27" s="39"/>
      <c r="J27" s="39"/>
    </row>
    <row r="28" spans="1:10">
      <c r="A28" s="39" t="s">
        <v>629</v>
      </c>
      <c r="B28" s="39"/>
      <c r="C28" s="39"/>
      <c r="D28" s="39"/>
      <c r="E28" s="39"/>
      <c r="F28" s="39"/>
      <c r="G28" s="39"/>
      <c r="H28" s="39"/>
      <c r="I28" s="39"/>
      <c r="J28" s="39"/>
    </row>
    <row r="29" spans="1:10">
      <c r="A29" s="39" t="s">
        <v>630</v>
      </c>
      <c r="B29" s="39"/>
      <c r="C29" s="39"/>
      <c r="D29" s="39"/>
      <c r="E29" s="39"/>
      <c r="F29" s="39"/>
      <c r="G29" s="39"/>
      <c r="H29" s="39"/>
      <c r="I29" s="39"/>
      <c r="J29" s="39"/>
    </row>
    <row r="30" spans="1:10">
      <c r="A30" s="39" t="s">
        <v>631</v>
      </c>
      <c r="B30" s="39"/>
      <c r="C30" s="39"/>
      <c r="D30" s="39"/>
      <c r="E30" s="39"/>
      <c r="F30" s="39"/>
      <c r="G30" s="39"/>
      <c r="H30" s="39"/>
      <c r="I30" s="39"/>
      <c r="J30" s="39"/>
    </row>
    <row r="31" spans="1:10">
      <c r="A31" s="39" t="s">
        <v>632</v>
      </c>
      <c r="B31" s="39"/>
      <c r="C31" s="39"/>
      <c r="D31" s="39"/>
      <c r="E31" s="39"/>
      <c r="F31" s="39"/>
      <c r="G31" s="39"/>
      <c r="H31" s="39"/>
      <c r="I31" s="39"/>
      <c r="J31" s="39"/>
    </row>
    <row r="32" ht="14.25" spans="1:10">
      <c r="A32" s="40"/>
      <c r="B32" s="40"/>
      <c r="C32" s="40"/>
      <c r="D32" s="40"/>
      <c r="E32" s="40"/>
      <c r="F32" s="40"/>
      <c r="G32" s="40"/>
      <c r="H32" s="40"/>
      <c r="I32" s="40"/>
      <c r="J32" s="4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7 D18:D19">
      <formula1>"＝,＞,＜,≥,≤"</formula1>
    </dataValidation>
  </dataValidations>
  <printOptions horizontalCentered="1"/>
  <pageMargins left="0.708333333333333" right="0.708333333333333" top="0.751388888888889" bottom="0.751388888888889" header="0.310416666666667" footer="0.310416666666667"/>
  <pageSetup paperSize="9" scale="81" fitToHeight="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view="pageBreakPreview" zoomScaleNormal="100" workbookViewId="0">
      <pane ySplit="1" topLeftCell="A2" activePane="bottomLeft" state="frozen"/>
      <selection/>
      <selection pane="bottomLeft" activeCell="C55" sqref="C55"/>
    </sheetView>
  </sheetViews>
  <sheetFormatPr defaultColWidth="9" defaultRowHeight="13.5"/>
  <cols>
    <col min="1" max="2" width="11.125" style="1" customWidth="1"/>
    <col min="3" max="3" width="14.5" style="1" customWidth="1"/>
    <col min="4" max="5" width="11.375" style="1" customWidth="1"/>
    <col min="6" max="6" width="11.25" style="1" customWidth="1"/>
    <col min="7" max="7" width="10" style="1" customWidth="1"/>
    <col min="8" max="8" width="9" style="1"/>
    <col min="9" max="9" width="8.5" style="1" customWidth="1"/>
    <col min="10" max="10" width="11.5" style="1" customWidth="1"/>
    <col min="11" max="16384" width="9" style="1"/>
  </cols>
  <sheetData>
    <row r="1" spans="1:1">
      <c r="A1" s="1" t="s">
        <v>570</v>
      </c>
    </row>
    <row r="2" ht="22.5" spans="1:10">
      <c r="A2" s="2" t="s">
        <v>571</v>
      </c>
      <c r="B2" s="2"/>
      <c r="C2" s="2"/>
      <c r="D2" s="2"/>
      <c r="E2" s="2"/>
      <c r="F2" s="2"/>
      <c r="G2" s="2"/>
      <c r="H2" s="2"/>
      <c r="I2" s="2"/>
      <c r="J2" s="2"/>
    </row>
    <row r="3" ht="22.5" spans="1:10">
      <c r="A3" s="2"/>
      <c r="B3" s="2"/>
      <c r="C3" s="2"/>
      <c r="D3" s="2"/>
      <c r="E3" s="2"/>
      <c r="F3" s="2"/>
      <c r="G3" s="2"/>
      <c r="H3" s="2"/>
      <c r="I3" s="2"/>
      <c r="J3" s="41" t="s">
        <v>497</v>
      </c>
    </row>
    <row r="4" spans="1:10">
      <c r="A4" s="3" t="s">
        <v>572</v>
      </c>
      <c r="B4" s="3"/>
      <c r="C4" s="4" t="s">
        <v>747</v>
      </c>
      <c r="D4" s="4"/>
      <c r="E4" s="4"/>
      <c r="F4" s="4"/>
      <c r="G4" s="4"/>
      <c r="H4" s="4"/>
      <c r="I4" s="4"/>
      <c r="J4" s="4"/>
    </row>
    <row r="5" spans="1:10">
      <c r="A5" s="3" t="s">
        <v>574</v>
      </c>
      <c r="B5" s="3"/>
      <c r="C5" s="5" t="s">
        <v>575</v>
      </c>
      <c r="D5" s="5"/>
      <c r="E5" s="5"/>
      <c r="F5" s="3" t="s">
        <v>576</v>
      </c>
      <c r="G5" s="4" t="s">
        <v>3</v>
      </c>
      <c r="H5" s="4"/>
      <c r="I5" s="4"/>
      <c r="J5" s="4"/>
    </row>
    <row r="6" spans="1:10">
      <c r="A6" s="6" t="s">
        <v>577</v>
      </c>
      <c r="B6" s="6"/>
      <c r="C6" s="6"/>
      <c r="D6" s="6" t="s">
        <v>578</v>
      </c>
      <c r="E6" s="6" t="s">
        <v>513</v>
      </c>
      <c r="F6" s="6" t="s">
        <v>579</v>
      </c>
      <c r="G6" s="6" t="s">
        <v>580</v>
      </c>
      <c r="H6" s="6" t="s">
        <v>581</v>
      </c>
      <c r="I6" s="6" t="s">
        <v>582</v>
      </c>
      <c r="J6" s="6"/>
    </row>
    <row r="7" spans="1:10">
      <c r="A7" s="6"/>
      <c r="B7" s="6"/>
      <c r="C7" s="7" t="s">
        <v>583</v>
      </c>
      <c r="D7" s="9">
        <f>SUM(D8:D10)</f>
        <v>9</v>
      </c>
      <c r="E7" s="9">
        <f>E8+E9</f>
        <v>1638096.55</v>
      </c>
      <c r="F7" s="9">
        <f>F8+F9</f>
        <v>1638096.55</v>
      </c>
      <c r="G7" s="10">
        <v>10</v>
      </c>
      <c r="H7" s="11" t="str">
        <f t="shared" ref="H7:H10" si="0">IF(E7&gt;0,ROUND(F7/E7,3)*100&amp;"%","—")</f>
        <v>100%</v>
      </c>
      <c r="I7" s="14">
        <v>10</v>
      </c>
      <c r="J7" s="14"/>
    </row>
    <row r="8" ht="24" spans="1:10">
      <c r="A8" s="6"/>
      <c r="B8" s="6"/>
      <c r="C8" s="7" t="s">
        <v>584</v>
      </c>
      <c r="D8" s="8">
        <v>0</v>
      </c>
      <c r="E8" s="51">
        <v>1638087.55</v>
      </c>
      <c r="F8" s="51">
        <v>1638087.55</v>
      </c>
      <c r="G8" s="6" t="s">
        <v>517</v>
      </c>
      <c r="H8" s="13" t="str">
        <f t="shared" si="0"/>
        <v>100%</v>
      </c>
      <c r="I8" s="14" t="s">
        <v>517</v>
      </c>
      <c r="J8" s="14"/>
    </row>
    <row r="9" ht="24" spans="1:10">
      <c r="A9" s="6"/>
      <c r="B9" s="6"/>
      <c r="C9" s="7" t="s">
        <v>585</v>
      </c>
      <c r="D9" s="12">
        <v>9</v>
      </c>
      <c r="E9" s="12">
        <v>9</v>
      </c>
      <c r="F9" s="12">
        <v>9</v>
      </c>
      <c r="G9" s="6" t="s">
        <v>517</v>
      </c>
      <c r="H9" s="13" t="str">
        <f t="shared" si="0"/>
        <v>100%</v>
      </c>
      <c r="I9" s="14" t="s">
        <v>517</v>
      </c>
      <c r="J9" s="14"/>
    </row>
    <row r="10" spans="1:10">
      <c r="A10" s="6"/>
      <c r="B10" s="6"/>
      <c r="C10" s="7" t="s">
        <v>586</v>
      </c>
      <c r="D10" s="12"/>
      <c r="E10" s="12"/>
      <c r="F10" s="12"/>
      <c r="G10" s="6" t="s">
        <v>517</v>
      </c>
      <c r="H10" s="13" t="str">
        <f t="shared" si="0"/>
        <v>—</v>
      </c>
      <c r="I10" s="14" t="s">
        <v>517</v>
      </c>
      <c r="J10" s="14"/>
    </row>
    <row r="11" spans="1:10">
      <c r="A11" s="6" t="s">
        <v>587</v>
      </c>
      <c r="B11" s="6" t="s">
        <v>588</v>
      </c>
      <c r="C11" s="6"/>
      <c r="D11" s="6"/>
      <c r="E11" s="6"/>
      <c r="F11" s="14" t="s">
        <v>589</v>
      </c>
      <c r="G11" s="14"/>
      <c r="H11" s="14"/>
      <c r="I11" s="14"/>
      <c r="J11" s="14"/>
    </row>
    <row r="12" ht="40.9" customHeight="1" spans="1:10">
      <c r="A12" s="6"/>
      <c r="B12" s="15" t="s">
        <v>748</v>
      </c>
      <c r="C12" s="16"/>
      <c r="D12" s="16"/>
      <c r="E12" s="17"/>
      <c r="F12" s="18" t="s">
        <v>748</v>
      </c>
      <c r="G12" s="18"/>
      <c r="H12" s="18"/>
      <c r="I12" s="18"/>
      <c r="J12" s="18"/>
    </row>
    <row r="13" spans="1:10">
      <c r="A13" s="19" t="s">
        <v>591</v>
      </c>
      <c r="B13" s="20"/>
      <c r="C13" s="21"/>
      <c r="D13" s="19" t="s">
        <v>592</v>
      </c>
      <c r="E13" s="20"/>
      <c r="F13" s="21"/>
      <c r="G13" s="22" t="s">
        <v>593</v>
      </c>
      <c r="H13" s="22" t="s">
        <v>594</v>
      </c>
      <c r="I13" s="22" t="s">
        <v>582</v>
      </c>
      <c r="J13" s="22" t="s">
        <v>595</v>
      </c>
    </row>
    <row r="14" spans="1:10">
      <c r="A14" s="23" t="s">
        <v>596</v>
      </c>
      <c r="B14" s="6" t="s">
        <v>597</v>
      </c>
      <c r="C14" s="6" t="s">
        <v>598</v>
      </c>
      <c r="D14" s="6" t="s">
        <v>599</v>
      </c>
      <c r="E14" s="6" t="s">
        <v>600</v>
      </c>
      <c r="F14" s="24" t="s">
        <v>601</v>
      </c>
      <c r="G14" s="25"/>
      <c r="H14" s="25"/>
      <c r="I14" s="25"/>
      <c r="J14" s="25"/>
    </row>
    <row r="15" ht="27" customHeight="1" spans="1:10">
      <c r="A15" s="6" t="s">
        <v>602</v>
      </c>
      <c r="B15" s="26" t="s">
        <v>603</v>
      </c>
      <c r="C15" s="27" t="s">
        <v>744</v>
      </c>
      <c r="D15" s="28" t="s">
        <v>605</v>
      </c>
      <c r="E15" s="29" t="s">
        <v>742</v>
      </c>
      <c r="F15" s="24" t="s">
        <v>743</v>
      </c>
      <c r="G15" s="29" t="s">
        <v>742</v>
      </c>
      <c r="H15" s="30">
        <v>20</v>
      </c>
      <c r="I15" s="30">
        <v>20</v>
      </c>
      <c r="J15" s="25"/>
    </row>
    <row r="16" ht="37.15" customHeight="1" spans="1:10">
      <c r="A16" s="6"/>
      <c r="B16" s="26" t="s">
        <v>603</v>
      </c>
      <c r="C16" s="27" t="s">
        <v>749</v>
      </c>
      <c r="D16" s="28" t="s">
        <v>612</v>
      </c>
      <c r="E16" s="29" t="s">
        <v>750</v>
      </c>
      <c r="F16" s="24" t="s">
        <v>681</v>
      </c>
      <c r="G16" s="29" t="s">
        <v>751</v>
      </c>
      <c r="H16" s="30">
        <v>20</v>
      </c>
      <c r="I16" s="30">
        <v>20</v>
      </c>
      <c r="J16" s="25"/>
    </row>
    <row r="17" ht="46.9" customHeight="1" spans="1:10">
      <c r="A17" s="6"/>
      <c r="B17" s="26" t="s">
        <v>610</v>
      </c>
      <c r="C17" s="27" t="s">
        <v>734</v>
      </c>
      <c r="D17" s="28" t="s">
        <v>605</v>
      </c>
      <c r="E17" s="29" t="s">
        <v>606</v>
      </c>
      <c r="F17" s="24" t="s">
        <v>607</v>
      </c>
      <c r="G17" s="29" t="s">
        <v>606</v>
      </c>
      <c r="H17" s="30">
        <v>10</v>
      </c>
      <c r="I17" s="30">
        <v>10</v>
      </c>
      <c r="J17" s="25"/>
    </row>
    <row r="18" ht="37.15" customHeight="1" spans="1:10">
      <c r="A18" s="6" t="s">
        <v>614</v>
      </c>
      <c r="B18" s="6" t="s">
        <v>615</v>
      </c>
      <c r="C18" s="27" t="s">
        <v>752</v>
      </c>
      <c r="D18" s="28" t="s">
        <v>605</v>
      </c>
      <c r="E18" s="29" t="s">
        <v>606</v>
      </c>
      <c r="F18" s="24" t="s">
        <v>607</v>
      </c>
      <c r="G18" s="29" t="s">
        <v>606</v>
      </c>
      <c r="H18" s="30">
        <v>30</v>
      </c>
      <c r="I18" s="30">
        <v>25</v>
      </c>
      <c r="J18" s="25"/>
    </row>
    <row r="19" ht="34.15" customHeight="1" spans="1:10">
      <c r="A19" s="31" t="s">
        <v>617</v>
      </c>
      <c r="B19" s="32" t="s">
        <v>618</v>
      </c>
      <c r="C19" s="27" t="s">
        <v>619</v>
      </c>
      <c r="D19" s="28" t="s">
        <v>605</v>
      </c>
      <c r="E19" s="29" t="s">
        <v>672</v>
      </c>
      <c r="F19" s="33" t="s">
        <v>607</v>
      </c>
      <c r="G19" s="29" t="s">
        <v>672</v>
      </c>
      <c r="H19" s="30">
        <v>10</v>
      </c>
      <c r="I19" s="30">
        <v>10</v>
      </c>
      <c r="J19" s="42" t="s">
        <v>498</v>
      </c>
    </row>
    <row r="20" spans="1:10">
      <c r="A20" s="3" t="s">
        <v>620</v>
      </c>
      <c r="B20" s="3"/>
      <c r="C20" s="3"/>
      <c r="D20" s="34"/>
      <c r="E20" s="35"/>
      <c r="F20" s="35"/>
      <c r="G20" s="35"/>
      <c r="H20" s="35"/>
      <c r="I20" s="43"/>
      <c r="J20" s="44" t="s">
        <v>621</v>
      </c>
    </row>
    <row r="21" spans="1:10">
      <c r="A21" s="36" t="s">
        <v>622</v>
      </c>
      <c r="B21" s="36"/>
      <c r="C21" s="36"/>
      <c r="D21" s="36"/>
      <c r="E21" s="36"/>
      <c r="F21" s="36"/>
      <c r="G21" s="36"/>
      <c r="H21" s="36">
        <v>100</v>
      </c>
      <c r="I21" s="45">
        <f>SUM(I7,I15:I19)</f>
        <v>95</v>
      </c>
      <c r="J21" s="46" t="s">
        <v>623</v>
      </c>
    </row>
    <row r="23" spans="1:10">
      <c r="A23" s="37" t="s">
        <v>624</v>
      </c>
      <c r="B23" s="38"/>
      <c r="C23" s="38"/>
      <c r="D23" s="38"/>
      <c r="E23" s="38"/>
      <c r="F23" s="38"/>
      <c r="G23" s="38"/>
      <c r="H23" s="38"/>
      <c r="I23" s="38"/>
      <c r="J23" s="47"/>
    </row>
    <row r="24" spans="1:10">
      <c r="A24" s="39" t="s">
        <v>625</v>
      </c>
      <c r="B24" s="39"/>
      <c r="C24" s="39"/>
      <c r="D24" s="39"/>
      <c r="E24" s="39"/>
      <c r="F24" s="39"/>
      <c r="G24" s="39"/>
      <c r="H24" s="39"/>
      <c r="I24" s="39"/>
      <c r="J24" s="39"/>
    </row>
    <row r="25" spans="1:10">
      <c r="A25" s="39" t="s">
        <v>626</v>
      </c>
      <c r="B25" s="39"/>
      <c r="C25" s="39"/>
      <c r="D25" s="39"/>
      <c r="E25" s="39"/>
      <c r="F25" s="39"/>
      <c r="G25" s="39"/>
      <c r="H25" s="39"/>
      <c r="I25" s="39"/>
      <c r="J25" s="39"/>
    </row>
    <row r="26" spans="1:10">
      <c r="A26" s="39" t="s">
        <v>627</v>
      </c>
      <c r="B26" s="39"/>
      <c r="C26" s="39"/>
      <c r="D26" s="39"/>
      <c r="E26" s="39"/>
      <c r="F26" s="39"/>
      <c r="G26" s="39"/>
      <c r="H26" s="39"/>
      <c r="I26" s="39"/>
      <c r="J26" s="39"/>
    </row>
    <row r="27" spans="1:10">
      <c r="A27" s="39" t="s">
        <v>628</v>
      </c>
      <c r="B27" s="39"/>
      <c r="C27" s="39"/>
      <c r="D27" s="39"/>
      <c r="E27" s="39"/>
      <c r="F27" s="39"/>
      <c r="G27" s="39"/>
      <c r="H27" s="39"/>
      <c r="I27" s="39"/>
      <c r="J27" s="39"/>
    </row>
    <row r="28" spans="1:10">
      <c r="A28" s="39" t="s">
        <v>629</v>
      </c>
      <c r="B28" s="39"/>
      <c r="C28" s="39"/>
      <c r="D28" s="39"/>
      <c r="E28" s="39"/>
      <c r="F28" s="39"/>
      <c r="G28" s="39"/>
      <c r="H28" s="39"/>
      <c r="I28" s="39"/>
      <c r="J28" s="39"/>
    </row>
    <row r="29" spans="1:10">
      <c r="A29" s="39" t="s">
        <v>630</v>
      </c>
      <c r="B29" s="39"/>
      <c r="C29" s="39"/>
      <c r="D29" s="39"/>
      <c r="E29" s="39"/>
      <c r="F29" s="39"/>
      <c r="G29" s="39"/>
      <c r="H29" s="39"/>
      <c r="I29" s="39"/>
      <c r="J29" s="39"/>
    </row>
    <row r="30" spans="1:10">
      <c r="A30" s="39" t="s">
        <v>631</v>
      </c>
      <c r="B30" s="39"/>
      <c r="C30" s="39"/>
      <c r="D30" s="39"/>
      <c r="E30" s="39"/>
      <c r="F30" s="39"/>
      <c r="G30" s="39"/>
      <c r="H30" s="39"/>
      <c r="I30" s="39"/>
      <c r="J30" s="39"/>
    </row>
    <row r="31" spans="1:10">
      <c r="A31" s="39" t="s">
        <v>632</v>
      </c>
      <c r="B31" s="39"/>
      <c r="C31" s="39"/>
      <c r="D31" s="39"/>
      <c r="E31" s="39"/>
      <c r="F31" s="39"/>
      <c r="G31" s="39"/>
      <c r="H31" s="39"/>
      <c r="I31" s="39"/>
      <c r="J31" s="39"/>
    </row>
    <row r="32" ht="14.25" spans="1:10">
      <c r="A32" s="40"/>
      <c r="B32" s="40"/>
      <c r="C32" s="40"/>
      <c r="D32" s="40"/>
      <c r="E32" s="40"/>
      <c r="F32" s="40"/>
      <c r="G32" s="40"/>
      <c r="H32" s="40"/>
      <c r="I32" s="40"/>
      <c r="J32" s="4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7 D18:D19">
      <formula1>"＝,＞,＜,≥,≤"</formula1>
    </dataValidation>
  </dataValidations>
  <printOptions horizontalCentered="1"/>
  <pageMargins left="0.708333333333333" right="0.708333333333333" top="0.751388888888889" bottom="0.751388888888889" header="0.310416666666667" footer="0.310416666666667"/>
  <pageSetup paperSize="9" scale="81" fitToHeight="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view="pageBreakPreview" zoomScaleNormal="100" workbookViewId="0">
      <pane ySplit="1" topLeftCell="A17" activePane="bottomLeft" state="frozen"/>
      <selection/>
      <selection pane="bottomLeft" activeCell="E48" sqref="E48"/>
    </sheetView>
  </sheetViews>
  <sheetFormatPr defaultColWidth="9" defaultRowHeight="13.5"/>
  <cols>
    <col min="1" max="2" width="11.125" style="1" customWidth="1"/>
    <col min="3" max="3" width="14.5" style="1" customWidth="1"/>
    <col min="4" max="5" width="11.375" style="1" customWidth="1"/>
    <col min="6" max="6" width="11.25" style="1" customWidth="1"/>
    <col min="7" max="7" width="10" style="1" customWidth="1"/>
    <col min="8" max="8" width="9" style="1"/>
    <col min="9" max="9" width="8.5" style="1" customWidth="1"/>
    <col min="10" max="10" width="11.5" style="1" customWidth="1"/>
    <col min="11" max="16384" width="9" style="1"/>
  </cols>
  <sheetData>
    <row r="1" spans="1:1">
      <c r="A1" s="1" t="s">
        <v>570</v>
      </c>
    </row>
    <row r="2" ht="22.5" spans="1:10">
      <c r="A2" s="2" t="s">
        <v>571</v>
      </c>
      <c r="B2" s="2"/>
      <c r="C2" s="2"/>
      <c r="D2" s="2"/>
      <c r="E2" s="2"/>
      <c r="F2" s="2"/>
      <c r="G2" s="2"/>
      <c r="H2" s="2"/>
      <c r="I2" s="2"/>
      <c r="J2" s="2"/>
    </row>
    <row r="3" ht="22.5" spans="1:10">
      <c r="A3" s="2"/>
      <c r="B3" s="2"/>
      <c r="C3" s="2"/>
      <c r="D3" s="2"/>
      <c r="E3" s="2"/>
      <c r="F3" s="2"/>
      <c r="G3" s="2"/>
      <c r="H3" s="2"/>
      <c r="I3" s="2"/>
      <c r="J3" s="41" t="s">
        <v>497</v>
      </c>
    </row>
    <row r="4" spans="1:10">
      <c r="A4" s="3" t="s">
        <v>572</v>
      </c>
      <c r="B4" s="3"/>
      <c r="C4" s="4" t="s">
        <v>753</v>
      </c>
      <c r="D4" s="4"/>
      <c r="E4" s="4"/>
      <c r="F4" s="4"/>
      <c r="G4" s="4"/>
      <c r="H4" s="4"/>
      <c r="I4" s="4"/>
      <c r="J4" s="4"/>
    </row>
    <row r="5" spans="1:10">
      <c r="A5" s="3" t="s">
        <v>574</v>
      </c>
      <c r="B5" s="3"/>
      <c r="C5" s="5" t="s">
        <v>575</v>
      </c>
      <c r="D5" s="5"/>
      <c r="E5" s="5"/>
      <c r="F5" s="3" t="s">
        <v>576</v>
      </c>
      <c r="G5" s="4" t="s">
        <v>3</v>
      </c>
      <c r="H5" s="4"/>
      <c r="I5" s="4"/>
      <c r="J5" s="4"/>
    </row>
    <row r="6" spans="1:10">
      <c r="A6" s="6" t="s">
        <v>577</v>
      </c>
      <c r="B6" s="6"/>
      <c r="C6" s="6"/>
      <c r="D6" s="6" t="s">
        <v>578</v>
      </c>
      <c r="E6" s="6" t="s">
        <v>513</v>
      </c>
      <c r="F6" s="6" t="s">
        <v>579</v>
      </c>
      <c r="G6" s="6" t="s">
        <v>580</v>
      </c>
      <c r="H6" s="6" t="s">
        <v>581</v>
      </c>
      <c r="I6" s="6" t="s">
        <v>582</v>
      </c>
      <c r="J6" s="6"/>
    </row>
    <row r="7" spans="1:10">
      <c r="A7" s="6"/>
      <c r="B7" s="6"/>
      <c r="C7" s="7" t="s">
        <v>583</v>
      </c>
      <c r="D7" s="8">
        <v>0</v>
      </c>
      <c r="E7" s="9">
        <f>SUM(E8:E10)</f>
        <v>965703.83</v>
      </c>
      <c r="F7" s="9">
        <f>SUM(F8:F10)</f>
        <v>965703.83</v>
      </c>
      <c r="G7" s="10">
        <v>10</v>
      </c>
      <c r="H7" s="11" t="str">
        <f t="shared" ref="H7:H10" si="0">IF(E7&gt;0,ROUND(F7/E7,3)*100&amp;"%","—")</f>
        <v>100%</v>
      </c>
      <c r="I7" s="14">
        <v>10</v>
      </c>
      <c r="J7" s="14"/>
    </row>
    <row r="8" ht="24" spans="1:10">
      <c r="A8" s="6"/>
      <c r="B8" s="6"/>
      <c r="C8" s="7" t="s">
        <v>584</v>
      </c>
      <c r="D8" s="8">
        <v>0</v>
      </c>
      <c r="E8" s="12">
        <v>965703.83</v>
      </c>
      <c r="F8" s="49">
        <v>965703.83</v>
      </c>
      <c r="G8" s="6" t="s">
        <v>517</v>
      </c>
      <c r="H8" s="13" t="str">
        <f t="shared" si="0"/>
        <v>100%</v>
      </c>
      <c r="I8" s="14" t="s">
        <v>517</v>
      </c>
      <c r="J8" s="14"/>
    </row>
    <row r="9" ht="24" spans="1:10">
      <c r="A9" s="6"/>
      <c r="B9" s="6"/>
      <c r="C9" s="7" t="s">
        <v>585</v>
      </c>
      <c r="D9" s="12"/>
      <c r="E9" s="12"/>
      <c r="F9" s="12"/>
      <c r="G9" s="6" t="s">
        <v>517</v>
      </c>
      <c r="H9" s="13" t="str">
        <f t="shared" si="0"/>
        <v>—</v>
      </c>
      <c r="I9" s="14" t="s">
        <v>517</v>
      </c>
      <c r="J9" s="14"/>
    </row>
    <row r="10" spans="1:10">
      <c r="A10" s="6"/>
      <c r="B10" s="6"/>
      <c r="C10" s="7" t="s">
        <v>586</v>
      </c>
      <c r="D10" s="12"/>
      <c r="E10" s="12"/>
      <c r="F10" s="12"/>
      <c r="G10" s="6" t="s">
        <v>517</v>
      </c>
      <c r="H10" s="13" t="str">
        <f t="shared" si="0"/>
        <v>—</v>
      </c>
      <c r="I10" s="14" t="s">
        <v>517</v>
      </c>
      <c r="J10" s="14"/>
    </row>
    <row r="11" spans="1:10">
      <c r="A11" s="6" t="s">
        <v>587</v>
      </c>
      <c r="B11" s="6" t="s">
        <v>588</v>
      </c>
      <c r="C11" s="6"/>
      <c r="D11" s="6"/>
      <c r="E11" s="6"/>
      <c r="F11" s="14" t="s">
        <v>589</v>
      </c>
      <c r="G11" s="14"/>
      <c r="H11" s="14"/>
      <c r="I11" s="14"/>
      <c r="J11" s="14"/>
    </row>
    <row r="12" ht="40.9" customHeight="1" spans="1:10">
      <c r="A12" s="6"/>
      <c r="B12" s="15" t="s">
        <v>754</v>
      </c>
      <c r="C12" s="16"/>
      <c r="D12" s="16"/>
      <c r="E12" s="17"/>
      <c r="F12" s="18" t="s">
        <v>754</v>
      </c>
      <c r="G12" s="18"/>
      <c r="H12" s="18"/>
      <c r="I12" s="18"/>
      <c r="J12" s="18"/>
    </row>
    <row r="13" spans="1:10">
      <c r="A13" s="19" t="s">
        <v>591</v>
      </c>
      <c r="B13" s="20"/>
      <c r="C13" s="21"/>
      <c r="D13" s="19" t="s">
        <v>592</v>
      </c>
      <c r="E13" s="20"/>
      <c r="F13" s="21"/>
      <c r="G13" s="22" t="s">
        <v>593</v>
      </c>
      <c r="H13" s="22" t="s">
        <v>594</v>
      </c>
      <c r="I13" s="22" t="s">
        <v>582</v>
      </c>
      <c r="J13" s="22" t="s">
        <v>595</v>
      </c>
    </row>
    <row r="14" spans="1:10">
      <c r="A14" s="23" t="s">
        <v>596</v>
      </c>
      <c r="B14" s="6" t="s">
        <v>597</v>
      </c>
      <c r="C14" s="6" t="s">
        <v>598</v>
      </c>
      <c r="D14" s="6" t="s">
        <v>599</v>
      </c>
      <c r="E14" s="6" t="s">
        <v>600</v>
      </c>
      <c r="F14" s="24" t="s">
        <v>601</v>
      </c>
      <c r="G14" s="25"/>
      <c r="H14" s="25"/>
      <c r="I14" s="25"/>
      <c r="J14" s="25"/>
    </row>
    <row r="15" ht="27" customHeight="1" spans="1:10">
      <c r="A15" s="6" t="s">
        <v>602</v>
      </c>
      <c r="B15" s="26" t="s">
        <v>603</v>
      </c>
      <c r="C15" s="27" t="s">
        <v>749</v>
      </c>
      <c r="D15" s="28" t="s">
        <v>612</v>
      </c>
      <c r="E15" s="29" t="s">
        <v>750</v>
      </c>
      <c r="F15" s="24" t="s">
        <v>681</v>
      </c>
      <c r="G15" s="29" t="s">
        <v>751</v>
      </c>
      <c r="H15" s="30">
        <v>20</v>
      </c>
      <c r="I15" s="30">
        <v>20</v>
      </c>
      <c r="J15" s="25"/>
    </row>
    <row r="16" ht="37.15" customHeight="1" spans="1:10">
      <c r="A16" s="6"/>
      <c r="B16" s="26" t="s">
        <v>755</v>
      </c>
      <c r="C16" s="27" t="s">
        <v>756</v>
      </c>
      <c r="D16" s="28" t="s">
        <v>605</v>
      </c>
      <c r="E16" s="29" t="s">
        <v>606</v>
      </c>
      <c r="F16" s="24" t="s">
        <v>607</v>
      </c>
      <c r="G16" s="29" t="s">
        <v>606</v>
      </c>
      <c r="H16" s="30">
        <v>20</v>
      </c>
      <c r="I16" s="30">
        <v>20</v>
      </c>
      <c r="J16" s="25"/>
    </row>
    <row r="17" ht="46.9" customHeight="1" spans="1:10">
      <c r="A17" s="6"/>
      <c r="B17" s="26" t="s">
        <v>610</v>
      </c>
      <c r="C17" s="27" t="s">
        <v>734</v>
      </c>
      <c r="D17" s="28" t="s">
        <v>605</v>
      </c>
      <c r="E17" s="29" t="s">
        <v>606</v>
      </c>
      <c r="F17" s="24" t="s">
        <v>607</v>
      </c>
      <c r="G17" s="29" t="s">
        <v>606</v>
      </c>
      <c r="H17" s="30">
        <v>10</v>
      </c>
      <c r="I17" s="30">
        <v>10</v>
      </c>
      <c r="J17" s="25"/>
    </row>
    <row r="18" ht="37.15" customHeight="1" spans="1:10">
      <c r="A18" s="6" t="s">
        <v>614</v>
      </c>
      <c r="B18" s="6" t="s">
        <v>615</v>
      </c>
      <c r="C18" s="27" t="s">
        <v>752</v>
      </c>
      <c r="D18" s="28" t="s">
        <v>605</v>
      </c>
      <c r="E18" s="29" t="s">
        <v>606</v>
      </c>
      <c r="F18" s="24" t="s">
        <v>607</v>
      </c>
      <c r="G18" s="29" t="s">
        <v>606</v>
      </c>
      <c r="H18" s="30">
        <v>30</v>
      </c>
      <c r="I18" s="30">
        <v>20</v>
      </c>
      <c r="J18" s="25"/>
    </row>
    <row r="19" ht="34.15" customHeight="1" spans="1:10">
      <c r="A19" s="31" t="s">
        <v>617</v>
      </c>
      <c r="B19" s="32" t="s">
        <v>618</v>
      </c>
      <c r="C19" s="27" t="s">
        <v>619</v>
      </c>
      <c r="D19" s="28" t="s">
        <v>605</v>
      </c>
      <c r="E19" s="29" t="s">
        <v>672</v>
      </c>
      <c r="F19" s="33" t="s">
        <v>607</v>
      </c>
      <c r="G19" s="29" t="s">
        <v>672</v>
      </c>
      <c r="H19" s="30">
        <v>10</v>
      </c>
      <c r="I19" s="30">
        <v>10</v>
      </c>
      <c r="J19" s="42" t="s">
        <v>498</v>
      </c>
    </row>
    <row r="20" spans="1:10">
      <c r="A20" s="3" t="s">
        <v>620</v>
      </c>
      <c r="B20" s="3"/>
      <c r="C20" s="3"/>
      <c r="D20" s="34"/>
      <c r="E20" s="35"/>
      <c r="F20" s="35"/>
      <c r="G20" s="35"/>
      <c r="H20" s="35"/>
      <c r="I20" s="43"/>
      <c r="J20" s="44" t="s">
        <v>621</v>
      </c>
    </row>
    <row r="21" spans="1:10">
      <c r="A21" s="36" t="s">
        <v>622</v>
      </c>
      <c r="B21" s="36"/>
      <c r="C21" s="36"/>
      <c r="D21" s="36"/>
      <c r="E21" s="36"/>
      <c r="F21" s="36"/>
      <c r="G21" s="36"/>
      <c r="H21" s="36">
        <v>100</v>
      </c>
      <c r="I21" s="45">
        <f>SUM(I7,I15:I19)</f>
        <v>90</v>
      </c>
      <c r="J21" s="46" t="s">
        <v>623</v>
      </c>
    </row>
    <row r="23" spans="1:10">
      <c r="A23" s="37" t="s">
        <v>624</v>
      </c>
      <c r="B23" s="38"/>
      <c r="C23" s="38"/>
      <c r="D23" s="38"/>
      <c r="E23" s="38"/>
      <c r="F23" s="38"/>
      <c r="G23" s="38"/>
      <c r="H23" s="38"/>
      <c r="I23" s="38"/>
      <c r="J23" s="47"/>
    </row>
    <row r="24" spans="1:10">
      <c r="A24" s="39" t="s">
        <v>625</v>
      </c>
      <c r="B24" s="39"/>
      <c r="C24" s="39"/>
      <c r="D24" s="39"/>
      <c r="E24" s="39"/>
      <c r="F24" s="39"/>
      <c r="G24" s="39"/>
      <c r="H24" s="39"/>
      <c r="I24" s="39"/>
      <c r="J24" s="39"/>
    </row>
    <row r="25" spans="1:10">
      <c r="A25" s="39" t="s">
        <v>626</v>
      </c>
      <c r="B25" s="39"/>
      <c r="C25" s="39"/>
      <c r="D25" s="39"/>
      <c r="E25" s="39"/>
      <c r="F25" s="39"/>
      <c r="G25" s="39"/>
      <c r="H25" s="39"/>
      <c r="I25" s="39"/>
      <c r="J25" s="39"/>
    </row>
    <row r="26" spans="1:10">
      <c r="A26" s="39" t="s">
        <v>627</v>
      </c>
      <c r="B26" s="39"/>
      <c r="C26" s="39"/>
      <c r="D26" s="39"/>
      <c r="E26" s="39"/>
      <c r="F26" s="39"/>
      <c r="G26" s="39"/>
      <c r="H26" s="39"/>
      <c r="I26" s="39"/>
      <c r="J26" s="39"/>
    </row>
    <row r="27" spans="1:10">
      <c r="A27" s="39" t="s">
        <v>628</v>
      </c>
      <c r="B27" s="39"/>
      <c r="C27" s="39"/>
      <c r="D27" s="39"/>
      <c r="E27" s="39"/>
      <c r="F27" s="39"/>
      <c r="G27" s="39"/>
      <c r="H27" s="39"/>
      <c r="I27" s="39"/>
      <c r="J27" s="39"/>
    </row>
    <row r="28" spans="1:10">
      <c r="A28" s="39" t="s">
        <v>629</v>
      </c>
      <c r="B28" s="39"/>
      <c r="C28" s="39"/>
      <c r="D28" s="39"/>
      <c r="E28" s="39"/>
      <c r="F28" s="39"/>
      <c r="G28" s="39"/>
      <c r="H28" s="39"/>
      <c r="I28" s="39"/>
      <c r="J28" s="39"/>
    </row>
    <row r="29" spans="1:10">
      <c r="A29" s="39" t="s">
        <v>630</v>
      </c>
      <c r="B29" s="39"/>
      <c r="C29" s="39"/>
      <c r="D29" s="39"/>
      <c r="E29" s="39"/>
      <c r="F29" s="39"/>
      <c r="G29" s="39"/>
      <c r="H29" s="39"/>
      <c r="I29" s="39"/>
      <c r="J29" s="39"/>
    </row>
    <row r="30" spans="1:10">
      <c r="A30" s="39" t="s">
        <v>631</v>
      </c>
      <c r="B30" s="39"/>
      <c r="C30" s="39"/>
      <c r="D30" s="39"/>
      <c r="E30" s="39"/>
      <c r="F30" s="39"/>
      <c r="G30" s="39"/>
      <c r="H30" s="39"/>
      <c r="I30" s="39"/>
      <c r="J30" s="39"/>
    </row>
    <row r="31" spans="1:10">
      <c r="A31" s="39" t="s">
        <v>632</v>
      </c>
      <c r="B31" s="39"/>
      <c r="C31" s="39"/>
      <c r="D31" s="39"/>
      <c r="E31" s="39"/>
      <c r="F31" s="39"/>
      <c r="G31" s="39"/>
      <c r="H31" s="39"/>
      <c r="I31" s="39"/>
      <c r="J31" s="39"/>
    </row>
    <row r="32" ht="14.25" spans="1:10">
      <c r="A32" s="40"/>
      <c r="B32" s="40"/>
      <c r="C32" s="40"/>
      <c r="D32" s="40"/>
      <c r="E32" s="40"/>
      <c r="F32" s="40"/>
      <c r="G32" s="40"/>
      <c r="H32" s="40"/>
      <c r="I32" s="40"/>
      <c r="J32" s="4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7 D18:D19">
      <formula1>"＝,＞,＜,≥,≤"</formula1>
    </dataValidation>
  </dataValidations>
  <printOptions horizontalCentered="1"/>
  <pageMargins left="0.708333333333333" right="0.708333333333333" top="0.751388888888889" bottom="0.751388888888889" header="0.310416666666667" footer="0.310416666666667"/>
  <pageSetup paperSize="9" scale="81" fitToHeight="0"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view="pageBreakPreview" zoomScaleNormal="100" workbookViewId="0">
      <pane ySplit="1" topLeftCell="A17" activePane="bottomLeft" state="frozen"/>
      <selection/>
      <selection pane="bottomLeft" activeCell="H8" sqref="H8"/>
    </sheetView>
  </sheetViews>
  <sheetFormatPr defaultColWidth="9" defaultRowHeight="13.5"/>
  <cols>
    <col min="1" max="2" width="11.125" style="1" customWidth="1"/>
    <col min="3" max="3" width="14.5" style="1" customWidth="1"/>
    <col min="4" max="5" width="11.375" style="1" customWidth="1"/>
    <col min="6" max="6" width="11.25" style="1" customWidth="1"/>
    <col min="7" max="7" width="10" style="1" customWidth="1"/>
    <col min="8" max="8" width="9" style="1"/>
    <col min="9" max="9" width="8.5" style="1" customWidth="1"/>
    <col min="10" max="10" width="11.5" style="1" customWidth="1"/>
    <col min="11" max="16384" width="9" style="1"/>
  </cols>
  <sheetData>
    <row r="1" spans="1:1">
      <c r="A1" s="1" t="s">
        <v>570</v>
      </c>
    </row>
    <row r="2" ht="22.5" spans="1:10">
      <c r="A2" s="2" t="s">
        <v>571</v>
      </c>
      <c r="B2" s="2"/>
      <c r="C2" s="2"/>
      <c r="D2" s="2"/>
      <c r="E2" s="2"/>
      <c r="F2" s="2"/>
      <c r="G2" s="2"/>
      <c r="H2" s="2"/>
      <c r="I2" s="2"/>
      <c r="J2" s="2"/>
    </row>
    <row r="3" ht="22.5" spans="1:10">
      <c r="A3" s="2"/>
      <c r="B3" s="2"/>
      <c r="C3" s="2"/>
      <c r="D3" s="2"/>
      <c r="E3" s="2"/>
      <c r="F3" s="2"/>
      <c r="G3" s="2"/>
      <c r="H3" s="2"/>
      <c r="I3" s="2"/>
      <c r="J3" s="41" t="s">
        <v>497</v>
      </c>
    </row>
    <row r="4" spans="1:10">
      <c r="A4" s="3" t="s">
        <v>572</v>
      </c>
      <c r="B4" s="3"/>
      <c r="C4" s="4" t="s">
        <v>757</v>
      </c>
      <c r="D4" s="4"/>
      <c r="E4" s="4"/>
      <c r="F4" s="4"/>
      <c r="G4" s="4"/>
      <c r="H4" s="4"/>
      <c r="I4" s="4"/>
      <c r="J4" s="4"/>
    </row>
    <row r="5" spans="1:10">
      <c r="A5" s="3" t="s">
        <v>574</v>
      </c>
      <c r="B5" s="3"/>
      <c r="C5" s="5" t="s">
        <v>575</v>
      </c>
      <c r="D5" s="5"/>
      <c r="E5" s="5"/>
      <c r="F5" s="3" t="s">
        <v>576</v>
      </c>
      <c r="G5" s="4" t="s">
        <v>3</v>
      </c>
      <c r="H5" s="4"/>
      <c r="I5" s="4"/>
      <c r="J5" s="4"/>
    </row>
    <row r="6" spans="1:10">
      <c r="A6" s="6" t="s">
        <v>577</v>
      </c>
      <c r="B6" s="6"/>
      <c r="C6" s="6"/>
      <c r="D6" s="6" t="s">
        <v>578</v>
      </c>
      <c r="E6" s="6" t="s">
        <v>513</v>
      </c>
      <c r="F6" s="6" t="s">
        <v>579</v>
      </c>
      <c r="G6" s="6" t="s">
        <v>580</v>
      </c>
      <c r="H6" s="6" t="s">
        <v>581</v>
      </c>
      <c r="I6" s="6" t="s">
        <v>582</v>
      </c>
      <c r="J6" s="6"/>
    </row>
    <row r="7" spans="1:10">
      <c r="A7" s="6"/>
      <c r="B7" s="6"/>
      <c r="C7" s="7" t="s">
        <v>583</v>
      </c>
      <c r="D7" s="8">
        <v>0</v>
      </c>
      <c r="E7" s="9">
        <f>SUM(E8:E10)</f>
        <v>140036.85</v>
      </c>
      <c r="F7" s="9">
        <f>SUM(F8:F10)</f>
        <v>140036.85</v>
      </c>
      <c r="G7" s="10">
        <v>10</v>
      </c>
      <c r="H7" s="11" t="str">
        <f t="shared" ref="H7:H10" si="0">IF(E7&gt;0,ROUND(F7/E7,3)*100&amp;"%","—")</f>
        <v>100%</v>
      </c>
      <c r="I7" s="14">
        <v>10</v>
      </c>
      <c r="J7" s="14"/>
    </row>
    <row r="8" ht="24" spans="1:10">
      <c r="A8" s="6"/>
      <c r="B8" s="6"/>
      <c r="C8" s="7" t="s">
        <v>584</v>
      </c>
      <c r="D8" s="8">
        <v>0</v>
      </c>
      <c r="E8" s="12">
        <v>140036.85</v>
      </c>
      <c r="F8" s="51">
        <v>140036.85</v>
      </c>
      <c r="G8" s="6" t="s">
        <v>517</v>
      </c>
      <c r="H8" s="13" t="str">
        <f t="shared" si="0"/>
        <v>100%</v>
      </c>
      <c r="I8" s="14" t="s">
        <v>517</v>
      </c>
      <c r="J8" s="14"/>
    </row>
    <row r="9" ht="24" spans="1:10">
      <c r="A9" s="6"/>
      <c r="B9" s="6"/>
      <c r="C9" s="7" t="s">
        <v>585</v>
      </c>
      <c r="D9" s="12"/>
      <c r="E9" s="12"/>
      <c r="F9" s="12"/>
      <c r="G9" s="6" t="s">
        <v>517</v>
      </c>
      <c r="H9" s="13" t="str">
        <f t="shared" si="0"/>
        <v>—</v>
      </c>
      <c r="I9" s="14" t="s">
        <v>517</v>
      </c>
      <c r="J9" s="14"/>
    </row>
    <row r="10" spans="1:10">
      <c r="A10" s="6"/>
      <c r="B10" s="6"/>
      <c r="C10" s="7" t="s">
        <v>586</v>
      </c>
      <c r="D10" s="12"/>
      <c r="E10" s="12"/>
      <c r="F10" s="12"/>
      <c r="G10" s="6" t="s">
        <v>517</v>
      </c>
      <c r="H10" s="13" t="str">
        <f t="shared" si="0"/>
        <v>—</v>
      </c>
      <c r="I10" s="14" t="s">
        <v>517</v>
      </c>
      <c r="J10" s="14"/>
    </row>
    <row r="11" spans="1:10">
      <c r="A11" s="6" t="s">
        <v>587</v>
      </c>
      <c r="B11" s="6" t="s">
        <v>588</v>
      </c>
      <c r="C11" s="6"/>
      <c r="D11" s="6"/>
      <c r="E11" s="6"/>
      <c r="F11" s="14" t="s">
        <v>589</v>
      </c>
      <c r="G11" s="14"/>
      <c r="H11" s="14"/>
      <c r="I11" s="14"/>
      <c r="J11" s="14"/>
    </row>
    <row r="12" ht="40.9" customHeight="1" spans="1:10">
      <c r="A12" s="6"/>
      <c r="B12" s="15" t="s">
        <v>758</v>
      </c>
      <c r="C12" s="16"/>
      <c r="D12" s="16"/>
      <c r="E12" s="17"/>
      <c r="F12" s="18" t="s">
        <v>758</v>
      </c>
      <c r="G12" s="18"/>
      <c r="H12" s="18"/>
      <c r="I12" s="18"/>
      <c r="J12" s="18"/>
    </row>
    <row r="13" spans="1:10">
      <c r="A13" s="19" t="s">
        <v>591</v>
      </c>
      <c r="B13" s="20"/>
      <c r="C13" s="21"/>
      <c r="D13" s="19" t="s">
        <v>592</v>
      </c>
      <c r="E13" s="20"/>
      <c r="F13" s="21"/>
      <c r="G13" s="22" t="s">
        <v>593</v>
      </c>
      <c r="H13" s="22" t="s">
        <v>594</v>
      </c>
      <c r="I13" s="22" t="s">
        <v>582</v>
      </c>
      <c r="J13" s="22" t="s">
        <v>595</v>
      </c>
    </row>
    <row r="14" spans="1:10">
      <c r="A14" s="23" t="s">
        <v>596</v>
      </c>
      <c r="B14" s="6" t="s">
        <v>597</v>
      </c>
      <c r="C14" s="6" t="s">
        <v>598</v>
      </c>
      <c r="D14" s="6" t="s">
        <v>599</v>
      </c>
      <c r="E14" s="6" t="s">
        <v>600</v>
      </c>
      <c r="F14" s="24" t="s">
        <v>601</v>
      </c>
      <c r="G14" s="25"/>
      <c r="H14" s="25"/>
      <c r="I14" s="25"/>
      <c r="J14" s="25"/>
    </row>
    <row r="15" ht="27" customHeight="1" spans="1:10">
      <c r="A15" s="6" t="s">
        <v>602</v>
      </c>
      <c r="B15" s="26" t="s">
        <v>603</v>
      </c>
      <c r="C15" s="27" t="s">
        <v>759</v>
      </c>
      <c r="D15" s="28" t="s">
        <v>605</v>
      </c>
      <c r="E15" s="29" t="s">
        <v>760</v>
      </c>
      <c r="F15" s="24" t="s">
        <v>688</v>
      </c>
      <c r="G15" s="29" t="s">
        <v>760</v>
      </c>
      <c r="H15" s="30">
        <v>20</v>
      </c>
      <c r="I15" s="30">
        <v>20</v>
      </c>
      <c r="J15" s="25"/>
    </row>
    <row r="16" ht="37.15" customHeight="1" spans="1:10">
      <c r="A16" s="6"/>
      <c r="B16" s="26" t="s">
        <v>755</v>
      </c>
      <c r="C16" s="27" t="s">
        <v>761</v>
      </c>
      <c r="D16" s="28" t="s">
        <v>605</v>
      </c>
      <c r="E16" s="29" t="s">
        <v>606</v>
      </c>
      <c r="F16" s="24" t="s">
        <v>607</v>
      </c>
      <c r="G16" s="29" t="s">
        <v>606</v>
      </c>
      <c r="H16" s="30">
        <v>20</v>
      </c>
      <c r="I16" s="30">
        <v>20</v>
      </c>
      <c r="J16" s="25"/>
    </row>
    <row r="17" ht="46.9" customHeight="1" spans="1:10">
      <c r="A17" s="6"/>
      <c r="B17" s="26" t="s">
        <v>610</v>
      </c>
      <c r="C17" s="27" t="s">
        <v>762</v>
      </c>
      <c r="D17" s="28" t="s">
        <v>605</v>
      </c>
      <c r="E17" s="29" t="s">
        <v>606</v>
      </c>
      <c r="F17" s="24" t="s">
        <v>607</v>
      </c>
      <c r="G17" s="29" t="s">
        <v>606</v>
      </c>
      <c r="H17" s="30">
        <v>10</v>
      </c>
      <c r="I17" s="30">
        <v>10</v>
      </c>
      <c r="J17" s="25"/>
    </row>
    <row r="18" ht="37.15" customHeight="1" spans="1:10">
      <c r="A18" s="6" t="s">
        <v>614</v>
      </c>
      <c r="B18" s="6" t="s">
        <v>615</v>
      </c>
      <c r="C18" s="27" t="s">
        <v>763</v>
      </c>
      <c r="D18" s="28" t="s">
        <v>605</v>
      </c>
      <c r="E18" s="29" t="s">
        <v>606</v>
      </c>
      <c r="F18" s="24" t="s">
        <v>607</v>
      </c>
      <c r="G18" s="29" t="s">
        <v>606</v>
      </c>
      <c r="H18" s="30">
        <v>30</v>
      </c>
      <c r="I18" s="30">
        <v>30</v>
      </c>
      <c r="J18" s="25"/>
    </row>
    <row r="19" ht="34.15" customHeight="1" spans="1:10">
      <c r="A19" s="31" t="s">
        <v>617</v>
      </c>
      <c r="B19" s="32" t="s">
        <v>618</v>
      </c>
      <c r="C19" s="27" t="s">
        <v>619</v>
      </c>
      <c r="D19" s="28" t="s">
        <v>612</v>
      </c>
      <c r="E19" s="29" t="s">
        <v>672</v>
      </c>
      <c r="F19" s="33" t="s">
        <v>607</v>
      </c>
      <c r="G19" s="29" t="s">
        <v>672</v>
      </c>
      <c r="H19" s="30">
        <v>10</v>
      </c>
      <c r="I19" s="30">
        <v>10</v>
      </c>
      <c r="J19" s="42" t="s">
        <v>498</v>
      </c>
    </row>
    <row r="20" spans="1:10">
      <c r="A20" s="3" t="s">
        <v>620</v>
      </c>
      <c r="B20" s="3"/>
      <c r="C20" s="3"/>
      <c r="D20" s="34"/>
      <c r="E20" s="35"/>
      <c r="F20" s="35"/>
      <c r="G20" s="35"/>
      <c r="H20" s="35"/>
      <c r="I20" s="43"/>
      <c r="J20" s="44" t="s">
        <v>621</v>
      </c>
    </row>
    <row r="21" spans="1:10">
      <c r="A21" s="36" t="s">
        <v>622</v>
      </c>
      <c r="B21" s="36"/>
      <c r="C21" s="36"/>
      <c r="D21" s="36"/>
      <c r="E21" s="36"/>
      <c r="F21" s="36"/>
      <c r="G21" s="36"/>
      <c r="H21" s="36">
        <v>100</v>
      </c>
      <c r="I21" s="45">
        <f>SUM(I7,I15:I19)</f>
        <v>100</v>
      </c>
      <c r="J21" s="46" t="s">
        <v>623</v>
      </c>
    </row>
    <row r="23" spans="1:10">
      <c r="A23" s="37" t="s">
        <v>624</v>
      </c>
      <c r="B23" s="38"/>
      <c r="C23" s="38"/>
      <c r="D23" s="38"/>
      <c r="E23" s="38"/>
      <c r="F23" s="38"/>
      <c r="G23" s="38"/>
      <c r="H23" s="38"/>
      <c r="I23" s="38"/>
      <c r="J23" s="47"/>
    </row>
    <row r="24" spans="1:10">
      <c r="A24" s="39" t="s">
        <v>625</v>
      </c>
      <c r="B24" s="39"/>
      <c r="C24" s="39"/>
      <c r="D24" s="39"/>
      <c r="E24" s="39"/>
      <c r="F24" s="39"/>
      <c r="G24" s="39"/>
      <c r="H24" s="39"/>
      <c r="I24" s="39"/>
      <c r="J24" s="39"/>
    </row>
    <row r="25" spans="1:10">
      <c r="A25" s="39" t="s">
        <v>626</v>
      </c>
      <c r="B25" s="39"/>
      <c r="C25" s="39"/>
      <c r="D25" s="39"/>
      <c r="E25" s="39"/>
      <c r="F25" s="39"/>
      <c r="G25" s="39"/>
      <c r="H25" s="39"/>
      <c r="I25" s="39"/>
      <c r="J25" s="39"/>
    </row>
    <row r="26" spans="1:10">
      <c r="A26" s="39" t="s">
        <v>627</v>
      </c>
      <c r="B26" s="39"/>
      <c r="C26" s="39"/>
      <c r="D26" s="39"/>
      <c r="E26" s="39"/>
      <c r="F26" s="39"/>
      <c r="G26" s="39"/>
      <c r="H26" s="39"/>
      <c r="I26" s="39"/>
      <c r="J26" s="39"/>
    </row>
    <row r="27" spans="1:10">
      <c r="A27" s="39" t="s">
        <v>628</v>
      </c>
      <c r="B27" s="39"/>
      <c r="C27" s="39"/>
      <c r="D27" s="39"/>
      <c r="E27" s="39"/>
      <c r="F27" s="39"/>
      <c r="G27" s="39"/>
      <c r="H27" s="39"/>
      <c r="I27" s="39"/>
      <c r="J27" s="39"/>
    </row>
    <row r="28" spans="1:10">
      <c r="A28" s="39" t="s">
        <v>629</v>
      </c>
      <c r="B28" s="39"/>
      <c r="C28" s="39"/>
      <c r="D28" s="39"/>
      <c r="E28" s="39"/>
      <c r="F28" s="39"/>
      <c r="G28" s="39"/>
      <c r="H28" s="39"/>
      <c r="I28" s="39"/>
      <c r="J28" s="39"/>
    </row>
    <row r="29" spans="1:10">
      <c r="A29" s="39" t="s">
        <v>630</v>
      </c>
      <c r="B29" s="39"/>
      <c r="C29" s="39"/>
      <c r="D29" s="39"/>
      <c r="E29" s="39"/>
      <c r="F29" s="39"/>
      <c r="G29" s="39"/>
      <c r="H29" s="39"/>
      <c r="I29" s="39"/>
      <c r="J29" s="39"/>
    </row>
    <row r="30" spans="1:10">
      <c r="A30" s="39" t="s">
        <v>631</v>
      </c>
      <c r="B30" s="39"/>
      <c r="C30" s="39"/>
      <c r="D30" s="39"/>
      <c r="E30" s="39"/>
      <c r="F30" s="39"/>
      <c r="G30" s="39"/>
      <c r="H30" s="39"/>
      <c r="I30" s="39"/>
      <c r="J30" s="39"/>
    </row>
    <row r="31" spans="1:10">
      <c r="A31" s="39" t="s">
        <v>632</v>
      </c>
      <c r="B31" s="39"/>
      <c r="C31" s="39"/>
      <c r="D31" s="39"/>
      <c r="E31" s="39"/>
      <c r="F31" s="39"/>
      <c r="G31" s="39"/>
      <c r="H31" s="39"/>
      <c r="I31" s="39"/>
      <c r="J31" s="39"/>
    </row>
    <row r="32" ht="14.25" spans="1:10">
      <c r="A32" s="40"/>
      <c r="B32" s="40"/>
      <c r="C32" s="40"/>
      <c r="D32" s="40"/>
      <c r="E32" s="40"/>
      <c r="F32" s="40"/>
      <c r="G32" s="40"/>
      <c r="H32" s="40"/>
      <c r="I32" s="40"/>
      <c r="J32" s="4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7 D18:D19">
      <formula1>"＝,＞,＜,≥,≤"</formula1>
    </dataValidation>
  </dataValidations>
  <printOptions horizontalCentered="1"/>
  <pageMargins left="0.708333333333333" right="0.708333333333333" top="0.751388888888889" bottom="0.751388888888889" header="0.310416666666667" footer="0.310416666666667"/>
  <pageSetup paperSize="9" scale="81" fitToHeight="0"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view="pageBreakPreview" zoomScaleNormal="100" workbookViewId="0">
      <pane ySplit="1" topLeftCell="A14" activePane="bottomLeft" state="frozen"/>
      <selection/>
      <selection pane="bottomLeft" activeCell="E49" sqref="E49"/>
    </sheetView>
  </sheetViews>
  <sheetFormatPr defaultColWidth="9" defaultRowHeight="13.5"/>
  <cols>
    <col min="1" max="2" width="11.125" style="1" customWidth="1"/>
    <col min="3" max="3" width="14.5" style="1" customWidth="1"/>
    <col min="4" max="5" width="11.375" style="1" customWidth="1"/>
    <col min="6" max="6" width="11.25" style="1" customWidth="1"/>
    <col min="7" max="7" width="10" style="1" customWidth="1"/>
    <col min="8" max="8" width="9" style="1"/>
    <col min="9" max="9" width="8.5" style="1" customWidth="1"/>
    <col min="10" max="10" width="11.5" style="1" customWidth="1"/>
    <col min="11" max="16384" width="9" style="1"/>
  </cols>
  <sheetData>
    <row r="1" spans="1:1">
      <c r="A1" s="1" t="s">
        <v>570</v>
      </c>
    </row>
    <row r="2" ht="22.5" spans="1:10">
      <c r="A2" s="2" t="s">
        <v>571</v>
      </c>
      <c r="B2" s="2"/>
      <c r="C2" s="2"/>
      <c r="D2" s="2"/>
      <c r="E2" s="2"/>
      <c r="F2" s="2"/>
      <c r="G2" s="2"/>
      <c r="H2" s="2"/>
      <c r="I2" s="2"/>
      <c r="J2" s="2"/>
    </row>
    <row r="3" ht="22.5" spans="1:10">
      <c r="A3" s="2"/>
      <c r="B3" s="2"/>
      <c r="C3" s="2"/>
      <c r="D3" s="2"/>
      <c r="E3" s="2"/>
      <c r="F3" s="2"/>
      <c r="G3" s="2"/>
      <c r="H3" s="2"/>
      <c r="I3" s="2"/>
      <c r="J3" s="41" t="s">
        <v>497</v>
      </c>
    </row>
    <row r="4" spans="1:10">
      <c r="A4" s="3" t="s">
        <v>572</v>
      </c>
      <c r="B4" s="3"/>
      <c r="C4" s="4" t="s">
        <v>747</v>
      </c>
      <c r="D4" s="4"/>
      <c r="E4" s="4"/>
      <c r="F4" s="4"/>
      <c r="G4" s="4"/>
      <c r="H4" s="4"/>
      <c r="I4" s="4"/>
      <c r="J4" s="4"/>
    </row>
    <row r="5" spans="1:10">
      <c r="A5" s="3" t="s">
        <v>574</v>
      </c>
      <c r="B5" s="3"/>
      <c r="C5" s="5" t="s">
        <v>575</v>
      </c>
      <c r="D5" s="5"/>
      <c r="E5" s="5"/>
      <c r="F5" s="3" t="s">
        <v>576</v>
      </c>
      <c r="G5" s="4" t="s">
        <v>3</v>
      </c>
      <c r="H5" s="4"/>
      <c r="I5" s="4"/>
      <c r="J5" s="4"/>
    </row>
    <row r="6" spans="1:10">
      <c r="A6" s="6" t="s">
        <v>577</v>
      </c>
      <c r="B6" s="6"/>
      <c r="C6" s="6"/>
      <c r="D6" s="6" t="s">
        <v>578</v>
      </c>
      <c r="E6" s="6" t="s">
        <v>513</v>
      </c>
      <c r="F6" s="6" t="s">
        <v>579</v>
      </c>
      <c r="G6" s="6" t="s">
        <v>580</v>
      </c>
      <c r="H6" s="6" t="s">
        <v>581</v>
      </c>
      <c r="I6" s="6" t="s">
        <v>582</v>
      </c>
      <c r="J6" s="6"/>
    </row>
    <row r="7" spans="1:10">
      <c r="A7" s="6"/>
      <c r="B7" s="6"/>
      <c r="C7" s="7" t="s">
        <v>583</v>
      </c>
      <c r="D7" s="8">
        <v>0</v>
      </c>
      <c r="E7" s="9">
        <f>SUM(E8:E10)</f>
        <v>207963.75</v>
      </c>
      <c r="F7" s="9">
        <f>SUM(F8:F10)</f>
        <v>207963.75</v>
      </c>
      <c r="G7" s="10">
        <v>10</v>
      </c>
      <c r="H7" s="11" t="str">
        <f t="shared" ref="H7:H10" si="0">IF(E7&gt;0,ROUND(F7/E7,3)*100&amp;"%","—")</f>
        <v>100%</v>
      </c>
      <c r="I7" s="14">
        <v>10</v>
      </c>
      <c r="J7" s="14"/>
    </row>
    <row r="8" ht="24" spans="1:10">
      <c r="A8" s="6"/>
      <c r="B8" s="6"/>
      <c r="C8" s="7" t="s">
        <v>584</v>
      </c>
      <c r="D8" s="8">
        <v>0</v>
      </c>
      <c r="E8" s="12">
        <v>207963.75</v>
      </c>
      <c r="F8" s="49">
        <v>207963.75</v>
      </c>
      <c r="G8" s="6" t="s">
        <v>517</v>
      </c>
      <c r="H8" s="50" t="str">
        <f t="shared" si="0"/>
        <v>100%</v>
      </c>
      <c r="I8" s="14" t="s">
        <v>517</v>
      </c>
      <c r="J8" s="14"/>
    </row>
    <row r="9" ht="24" spans="1:10">
      <c r="A9" s="6"/>
      <c r="B9" s="6"/>
      <c r="C9" s="7" t="s">
        <v>585</v>
      </c>
      <c r="D9" s="12"/>
      <c r="E9" s="12"/>
      <c r="F9" s="12"/>
      <c r="G9" s="6" t="s">
        <v>517</v>
      </c>
      <c r="H9" s="13" t="str">
        <f t="shared" si="0"/>
        <v>—</v>
      </c>
      <c r="I9" s="14" t="s">
        <v>517</v>
      </c>
      <c r="J9" s="14"/>
    </row>
    <row r="10" spans="1:10">
      <c r="A10" s="6"/>
      <c r="B10" s="6"/>
      <c r="C10" s="7" t="s">
        <v>586</v>
      </c>
      <c r="D10" s="12"/>
      <c r="E10" s="12"/>
      <c r="F10" s="12"/>
      <c r="G10" s="6" t="s">
        <v>517</v>
      </c>
      <c r="H10" s="13" t="str">
        <f t="shared" si="0"/>
        <v>—</v>
      </c>
      <c r="I10" s="14" t="s">
        <v>517</v>
      </c>
      <c r="J10" s="14"/>
    </row>
    <row r="11" spans="1:10">
      <c r="A11" s="6" t="s">
        <v>587</v>
      </c>
      <c r="B11" s="6" t="s">
        <v>588</v>
      </c>
      <c r="C11" s="6"/>
      <c r="D11" s="6"/>
      <c r="E11" s="6"/>
      <c r="F11" s="14" t="s">
        <v>589</v>
      </c>
      <c r="G11" s="14"/>
      <c r="H11" s="14"/>
      <c r="I11" s="14"/>
      <c r="J11" s="14"/>
    </row>
    <row r="12" ht="40.9" customHeight="1" spans="1:10">
      <c r="A12" s="6"/>
      <c r="B12" s="15" t="s">
        <v>764</v>
      </c>
      <c r="C12" s="16"/>
      <c r="D12" s="16"/>
      <c r="E12" s="17"/>
      <c r="F12" s="18" t="s">
        <v>764</v>
      </c>
      <c r="G12" s="18"/>
      <c r="H12" s="18"/>
      <c r="I12" s="18"/>
      <c r="J12" s="18"/>
    </row>
    <row r="13" spans="1:10">
      <c r="A13" s="19" t="s">
        <v>591</v>
      </c>
      <c r="B13" s="20"/>
      <c r="C13" s="21"/>
      <c r="D13" s="19" t="s">
        <v>592</v>
      </c>
      <c r="E13" s="20"/>
      <c r="F13" s="21"/>
      <c r="G13" s="22" t="s">
        <v>593</v>
      </c>
      <c r="H13" s="22" t="s">
        <v>594</v>
      </c>
      <c r="I13" s="22" t="s">
        <v>582</v>
      </c>
      <c r="J13" s="22" t="s">
        <v>595</v>
      </c>
    </row>
    <row r="14" spans="1:10">
      <c r="A14" s="23" t="s">
        <v>596</v>
      </c>
      <c r="B14" s="6" t="s">
        <v>597</v>
      </c>
      <c r="C14" s="6" t="s">
        <v>598</v>
      </c>
      <c r="D14" s="6" t="s">
        <v>599</v>
      </c>
      <c r="E14" s="6" t="s">
        <v>600</v>
      </c>
      <c r="F14" s="24" t="s">
        <v>601</v>
      </c>
      <c r="G14" s="25"/>
      <c r="H14" s="25"/>
      <c r="I14" s="25"/>
      <c r="J14" s="25"/>
    </row>
    <row r="15" ht="27" customHeight="1" spans="1:10">
      <c r="A15" s="6" t="s">
        <v>602</v>
      </c>
      <c r="B15" s="26" t="s">
        <v>603</v>
      </c>
      <c r="C15" s="27" t="s">
        <v>749</v>
      </c>
      <c r="D15" s="28" t="s">
        <v>612</v>
      </c>
      <c r="E15" s="29" t="s">
        <v>750</v>
      </c>
      <c r="F15" s="24" t="s">
        <v>681</v>
      </c>
      <c r="G15" s="29" t="s">
        <v>751</v>
      </c>
      <c r="H15" s="30">
        <v>20</v>
      </c>
      <c r="I15" s="30">
        <v>18</v>
      </c>
      <c r="J15" s="25"/>
    </row>
    <row r="16" ht="37.15" customHeight="1" spans="1:10">
      <c r="A16" s="6"/>
      <c r="B16" s="26" t="s">
        <v>603</v>
      </c>
      <c r="C16" s="27" t="s">
        <v>765</v>
      </c>
      <c r="D16" s="28" t="s">
        <v>605</v>
      </c>
      <c r="E16" s="29" t="s">
        <v>766</v>
      </c>
      <c r="F16" s="24" t="s">
        <v>681</v>
      </c>
      <c r="G16" s="29" t="s">
        <v>766</v>
      </c>
      <c r="H16" s="30">
        <v>20</v>
      </c>
      <c r="I16" s="30">
        <v>20</v>
      </c>
      <c r="J16" s="25"/>
    </row>
    <row r="17" ht="46.9" customHeight="1" spans="1:10">
      <c r="A17" s="6"/>
      <c r="B17" s="26" t="s">
        <v>610</v>
      </c>
      <c r="C17" s="27" t="s">
        <v>734</v>
      </c>
      <c r="D17" s="28" t="s">
        <v>612</v>
      </c>
      <c r="E17" s="29" t="s">
        <v>672</v>
      </c>
      <c r="F17" s="24" t="s">
        <v>607</v>
      </c>
      <c r="G17" s="29" t="s">
        <v>735</v>
      </c>
      <c r="H17" s="30">
        <v>10</v>
      </c>
      <c r="I17" s="30">
        <v>10</v>
      </c>
      <c r="J17" s="25"/>
    </row>
    <row r="18" ht="37.15" customHeight="1" spans="1:10">
      <c r="A18" s="6" t="s">
        <v>614</v>
      </c>
      <c r="B18" s="6" t="s">
        <v>615</v>
      </c>
      <c r="C18" s="27" t="s">
        <v>767</v>
      </c>
      <c r="D18" s="28" t="s">
        <v>605</v>
      </c>
      <c r="E18" s="29" t="s">
        <v>606</v>
      </c>
      <c r="F18" s="24" t="s">
        <v>607</v>
      </c>
      <c r="G18" s="29" t="s">
        <v>606</v>
      </c>
      <c r="H18" s="30">
        <v>30</v>
      </c>
      <c r="I18" s="30">
        <v>24</v>
      </c>
      <c r="J18" s="25"/>
    </row>
    <row r="19" ht="34.15" customHeight="1" spans="1:10">
      <c r="A19" s="31" t="s">
        <v>617</v>
      </c>
      <c r="B19" s="32" t="s">
        <v>618</v>
      </c>
      <c r="C19" s="27" t="s">
        <v>619</v>
      </c>
      <c r="D19" s="28" t="s">
        <v>612</v>
      </c>
      <c r="E19" s="29" t="s">
        <v>672</v>
      </c>
      <c r="F19" s="33" t="s">
        <v>607</v>
      </c>
      <c r="G19" s="29" t="s">
        <v>672</v>
      </c>
      <c r="H19" s="30">
        <v>10</v>
      </c>
      <c r="I19" s="30">
        <v>8</v>
      </c>
      <c r="J19" s="42" t="s">
        <v>498</v>
      </c>
    </row>
    <row r="20" spans="1:10">
      <c r="A20" s="3" t="s">
        <v>620</v>
      </c>
      <c r="B20" s="3"/>
      <c r="C20" s="3"/>
      <c r="D20" s="34"/>
      <c r="E20" s="35"/>
      <c r="F20" s="35"/>
      <c r="G20" s="35"/>
      <c r="H20" s="35"/>
      <c r="I20" s="43"/>
      <c r="J20" s="44" t="s">
        <v>621</v>
      </c>
    </row>
    <row r="21" spans="1:10">
      <c r="A21" s="36" t="s">
        <v>622</v>
      </c>
      <c r="B21" s="36"/>
      <c r="C21" s="36"/>
      <c r="D21" s="36"/>
      <c r="E21" s="36"/>
      <c r="F21" s="36"/>
      <c r="G21" s="36"/>
      <c r="H21" s="36">
        <v>100</v>
      </c>
      <c r="I21" s="45">
        <f>SUM(I7,I15:I19)</f>
        <v>90</v>
      </c>
      <c r="J21" s="46" t="s">
        <v>623</v>
      </c>
    </row>
    <row r="23" spans="1:10">
      <c r="A23" s="37" t="s">
        <v>624</v>
      </c>
      <c r="B23" s="38"/>
      <c r="C23" s="38"/>
      <c r="D23" s="38"/>
      <c r="E23" s="38"/>
      <c r="F23" s="38"/>
      <c r="G23" s="38"/>
      <c r="H23" s="38"/>
      <c r="I23" s="38"/>
      <c r="J23" s="47"/>
    </row>
    <row r="24" spans="1:10">
      <c r="A24" s="39" t="s">
        <v>625</v>
      </c>
      <c r="B24" s="39"/>
      <c r="C24" s="39"/>
      <c r="D24" s="39"/>
      <c r="E24" s="39"/>
      <c r="F24" s="39"/>
      <c r="G24" s="39"/>
      <c r="H24" s="39"/>
      <c r="I24" s="39"/>
      <c r="J24" s="39"/>
    </row>
    <row r="25" spans="1:10">
      <c r="A25" s="39" t="s">
        <v>626</v>
      </c>
      <c r="B25" s="39"/>
      <c r="C25" s="39"/>
      <c r="D25" s="39"/>
      <c r="E25" s="39"/>
      <c r="F25" s="39"/>
      <c r="G25" s="39"/>
      <c r="H25" s="39"/>
      <c r="I25" s="39"/>
      <c r="J25" s="39"/>
    </row>
    <row r="26" spans="1:10">
      <c r="A26" s="39" t="s">
        <v>627</v>
      </c>
      <c r="B26" s="39"/>
      <c r="C26" s="39"/>
      <c r="D26" s="39"/>
      <c r="E26" s="39"/>
      <c r="F26" s="39"/>
      <c r="G26" s="39"/>
      <c r="H26" s="39"/>
      <c r="I26" s="39"/>
      <c r="J26" s="39"/>
    </row>
    <row r="27" spans="1:10">
      <c r="A27" s="39" t="s">
        <v>628</v>
      </c>
      <c r="B27" s="39"/>
      <c r="C27" s="39"/>
      <c r="D27" s="39"/>
      <c r="E27" s="39"/>
      <c r="F27" s="39"/>
      <c r="G27" s="39"/>
      <c r="H27" s="39"/>
      <c r="I27" s="39"/>
      <c r="J27" s="39"/>
    </row>
    <row r="28" spans="1:10">
      <c r="A28" s="39" t="s">
        <v>629</v>
      </c>
      <c r="B28" s="39"/>
      <c r="C28" s="39"/>
      <c r="D28" s="39"/>
      <c r="E28" s="39"/>
      <c r="F28" s="39"/>
      <c r="G28" s="39"/>
      <c r="H28" s="39"/>
      <c r="I28" s="39"/>
      <c r="J28" s="39"/>
    </row>
    <row r="29" spans="1:10">
      <c r="A29" s="39" t="s">
        <v>630</v>
      </c>
      <c r="B29" s="39"/>
      <c r="C29" s="39"/>
      <c r="D29" s="39"/>
      <c r="E29" s="39"/>
      <c r="F29" s="39"/>
      <c r="G29" s="39"/>
      <c r="H29" s="39"/>
      <c r="I29" s="39"/>
      <c r="J29" s="39"/>
    </row>
    <row r="30" spans="1:10">
      <c r="A30" s="39" t="s">
        <v>631</v>
      </c>
      <c r="B30" s="39"/>
      <c r="C30" s="39"/>
      <c r="D30" s="39"/>
      <c r="E30" s="39"/>
      <c r="F30" s="39"/>
      <c r="G30" s="39"/>
      <c r="H30" s="39"/>
      <c r="I30" s="39"/>
      <c r="J30" s="39"/>
    </row>
    <row r="31" spans="1:10">
      <c r="A31" s="39" t="s">
        <v>632</v>
      </c>
      <c r="B31" s="39"/>
      <c r="C31" s="39"/>
      <c r="D31" s="39"/>
      <c r="E31" s="39"/>
      <c r="F31" s="39"/>
      <c r="G31" s="39"/>
      <c r="H31" s="39"/>
      <c r="I31" s="39"/>
      <c r="J31" s="39"/>
    </row>
    <row r="32" ht="14.25" spans="1:10">
      <c r="A32" s="40"/>
      <c r="B32" s="40"/>
      <c r="C32" s="40"/>
      <c r="D32" s="40"/>
      <c r="E32" s="40"/>
      <c r="F32" s="40"/>
      <c r="G32" s="40"/>
      <c r="H32" s="40"/>
      <c r="I32" s="40"/>
      <c r="J32" s="4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D15 D16 D17 D18:D19">
      <formula1>"＝,＞,＜,≥,≤"</formula1>
    </dataValidation>
    <dataValidation type="list" allowBlank="1" showInputMessage="1" sqref="J21">
      <formula1>"优,良,中,差"</formula1>
    </dataValidation>
  </dataValidations>
  <printOptions horizontalCentered="1"/>
  <pageMargins left="0.708333333333333" right="0.708333333333333" top="0.751388888888889" bottom="0.751388888888889" header="0.310416666666667" footer="0.310416666666667"/>
  <pageSetup paperSize="9" scale="81" fitToHeight="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view="pageBreakPreview" zoomScaleNormal="100" workbookViewId="0">
      <pane ySplit="1" topLeftCell="A23" activePane="bottomLeft" state="frozen"/>
      <selection/>
      <selection pane="bottomLeft" activeCell="D51" sqref="D51"/>
    </sheetView>
  </sheetViews>
  <sheetFormatPr defaultColWidth="9" defaultRowHeight="13.5"/>
  <cols>
    <col min="1" max="2" width="11.125" style="1" customWidth="1"/>
    <col min="3" max="3" width="14.5" style="1" customWidth="1"/>
    <col min="4" max="5" width="11.375" style="1" customWidth="1"/>
    <col min="6" max="6" width="11.25" style="1" customWidth="1"/>
    <col min="7" max="7" width="10" style="1" customWidth="1"/>
    <col min="8" max="8" width="9" style="1"/>
    <col min="9" max="9" width="8.5" style="1" customWidth="1"/>
    <col min="10" max="10" width="11.5" style="1" customWidth="1"/>
    <col min="11" max="16384" width="9" style="1"/>
  </cols>
  <sheetData>
    <row r="1" spans="1:1">
      <c r="A1" s="1" t="s">
        <v>570</v>
      </c>
    </row>
    <row r="2" ht="22.5" spans="1:10">
      <c r="A2" s="2" t="s">
        <v>571</v>
      </c>
      <c r="B2" s="2"/>
      <c r="C2" s="2"/>
      <c r="D2" s="2"/>
      <c r="E2" s="2"/>
      <c r="F2" s="2"/>
      <c r="G2" s="2"/>
      <c r="H2" s="2"/>
      <c r="I2" s="2"/>
      <c r="J2" s="2"/>
    </row>
    <row r="3" ht="22.5" spans="1:10">
      <c r="A3" s="2"/>
      <c r="B3" s="2"/>
      <c r="C3" s="2"/>
      <c r="D3" s="2"/>
      <c r="E3" s="2"/>
      <c r="F3" s="2"/>
      <c r="G3" s="2"/>
      <c r="H3" s="2"/>
      <c r="I3" s="2"/>
      <c r="J3" s="41" t="s">
        <v>497</v>
      </c>
    </row>
    <row r="4" spans="1:10">
      <c r="A4" s="3" t="s">
        <v>572</v>
      </c>
      <c r="B4" s="3"/>
      <c r="C4" s="4" t="s">
        <v>768</v>
      </c>
      <c r="D4" s="4"/>
      <c r="E4" s="4"/>
      <c r="F4" s="4"/>
      <c r="G4" s="4"/>
      <c r="H4" s="4"/>
      <c r="I4" s="4"/>
      <c r="J4" s="4"/>
    </row>
    <row r="5" spans="1:10">
      <c r="A5" s="3" t="s">
        <v>574</v>
      </c>
      <c r="B5" s="3"/>
      <c r="C5" s="5" t="s">
        <v>575</v>
      </c>
      <c r="D5" s="5"/>
      <c r="E5" s="5"/>
      <c r="F5" s="3" t="s">
        <v>576</v>
      </c>
      <c r="G5" s="4" t="s">
        <v>3</v>
      </c>
      <c r="H5" s="4"/>
      <c r="I5" s="4"/>
      <c r="J5" s="4"/>
    </row>
    <row r="6" spans="1:10">
      <c r="A6" s="6" t="s">
        <v>577</v>
      </c>
      <c r="B6" s="6"/>
      <c r="C6" s="6"/>
      <c r="D6" s="6" t="s">
        <v>578</v>
      </c>
      <c r="E6" s="6" t="s">
        <v>513</v>
      </c>
      <c r="F6" s="6" t="s">
        <v>579</v>
      </c>
      <c r="G6" s="6" t="s">
        <v>580</v>
      </c>
      <c r="H6" s="6" t="s">
        <v>581</v>
      </c>
      <c r="I6" s="6" t="s">
        <v>582</v>
      </c>
      <c r="J6" s="6"/>
    </row>
    <row r="7" spans="1:10">
      <c r="A7" s="6"/>
      <c r="B7" s="6"/>
      <c r="C7" s="7" t="s">
        <v>583</v>
      </c>
      <c r="D7" s="8">
        <v>0</v>
      </c>
      <c r="E7" s="9">
        <f>SUM(E8:E10)</f>
        <v>75766</v>
      </c>
      <c r="F7" s="9">
        <f>SUM(F8:F10)</f>
        <v>75766</v>
      </c>
      <c r="G7" s="10">
        <v>10</v>
      </c>
      <c r="H7" s="11" t="str">
        <f t="shared" ref="H7:H10" si="0">IF(E7&gt;0,ROUND(F7/E7,3)*100&amp;"%","—")</f>
        <v>100%</v>
      </c>
      <c r="I7" s="14">
        <v>10</v>
      </c>
      <c r="J7" s="14"/>
    </row>
    <row r="8" ht="24" spans="1:10">
      <c r="A8" s="6"/>
      <c r="B8" s="6"/>
      <c r="C8" s="7" t="s">
        <v>584</v>
      </c>
      <c r="D8" s="8">
        <v>0</v>
      </c>
      <c r="E8" s="12">
        <v>75766</v>
      </c>
      <c r="F8" s="8">
        <v>75766</v>
      </c>
      <c r="G8" s="6" t="s">
        <v>517</v>
      </c>
      <c r="H8" s="13" t="str">
        <f t="shared" si="0"/>
        <v>100%</v>
      </c>
      <c r="I8" s="14" t="s">
        <v>517</v>
      </c>
      <c r="J8" s="14"/>
    </row>
    <row r="9" ht="24" spans="1:10">
      <c r="A9" s="6"/>
      <c r="B9" s="6"/>
      <c r="C9" s="7" t="s">
        <v>585</v>
      </c>
      <c r="D9" s="12"/>
      <c r="E9" s="12"/>
      <c r="F9" s="12"/>
      <c r="G9" s="6" t="s">
        <v>517</v>
      </c>
      <c r="H9" s="13" t="str">
        <f t="shared" si="0"/>
        <v>—</v>
      </c>
      <c r="I9" s="14" t="s">
        <v>517</v>
      </c>
      <c r="J9" s="14"/>
    </row>
    <row r="10" spans="1:10">
      <c r="A10" s="6"/>
      <c r="B10" s="6"/>
      <c r="C10" s="7" t="s">
        <v>586</v>
      </c>
      <c r="D10" s="12"/>
      <c r="E10" s="12"/>
      <c r="F10" s="12"/>
      <c r="G10" s="6" t="s">
        <v>517</v>
      </c>
      <c r="H10" s="13" t="str">
        <f t="shared" si="0"/>
        <v>—</v>
      </c>
      <c r="I10" s="14" t="s">
        <v>517</v>
      </c>
      <c r="J10" s="14"/>
    </row>
    <row r="11" spans="1:10">
      <c r="A11" s="6" t="s">
        <v>587</v>
      </c>
      <c r="B11" s="6" t="s">
        <v>588</v>
      </c>
      <c r="C11" s="6"/>
      <c r="D11" s="6"/>
      <c r="E11" s="6"/>
      <c r="F11" s="14" t="s">
        <v>589</v>
      </c>
      <c r="G11" s="14"/>
      <c r="H11" s="14"/>
      <c r="I11" s="14"/>
      <c r="J11" s="14"/>
    </row>
    <row r="12" ht="50" customHeight="1" spans="1:10">
      <c r="A12" s="6"/>
      <c r="B12" s="15" t="s">
        <v>769</v>
      </c>
      <c r="C12" s="16"/>
      <c r="D12" s="16"/>
      <c r="E12" s="17"/>
      <c r="F12" s="18" t="s">
        <v>769</v>
      </c>
      <c r="G12" s="18"/>
      <c r="H12" s="18"/>
      <c r="I12" s="18"/>
      <c r="J12" s="18"/>
    </row>
    <row r="13" spans="1:10">
      <c r="A13" s="19" t="s">
        <v>591</v>
      </c>
      <c r="B13" s="20"/>
      <c r="C13" s="21"/>
      <c r="D13" s="19" t="s">
        <v>592</v>
      </c>
      <c r="E13" s="20"/>
      <c r="F13" s="21"/>
      <c r="G13" s="22" t="s">
        <v>593</v>
      </c>
      <c r="H13" s="22" t="s">
        <v>594</v>
      </c>
      <c r="I13" s="22" t="s">
        <v>582</v>
      </c>
      <c r="J13" s="22" t="s">
        <v>595</v>
      </c>
    </row>
    <row r="14" spans="1:10">
      <c r="A14" s="23" t="s">
        <v>596</v>
      </c>
      <c r="B14" s="6" t="s">
        <v>597</v>
      </c>
      <c r="C14" s="6" t="s">
        <v>598</v>
      </c>
      <c r="D14" s="6" t="s">
        <v>599</v>
      </c>
      <c r="E14" s="6" t="s">
        <v>600</v>
      </c>
      <c r="F14" s="24" t="s">
        <v>601</v>
      </c>
      <c r="G14" s="25"/>
      <c r="H14" s="25"/>
      <c r="I14" s="25"/>
      <c r="J14" s="25"/>
    </row>
    <row r="15" ht="27" customHeight="1" spans="1:10">
      <c r="A15" s="6" t="s">
        <v>602</v>
      </c>
      <c r="B15" s="26" t="s">
        <v>603</v>
      </c>
      <c r="C15" s="27" t="s">
        <v>741</v>
      </c>
      <c r="D15" s="28" t="s">
        <v>605</v>
      </c>
      <c r="E15" s="29" t="s">
        <v>742</v>
      </c>
      <c r="F15" s="24" t="s">
        <v>743</v>
      </c>
      <c r="G15" s="29" t="s">
        <v>742</v>
      </c>
      <c r="H15" s="30">
        <v>20</v>
      </c>
      <c r="I15" s="30">
        <v>20</v>
      </c>
      <c r="J15" s="25"/>
    </row>
    <row r="16" ht="37.15" customHeight="1" spans="1:10">
      <c r="A16" s="6"/>
      <c r="B16" s="26" t="s">
        <v>755</v>
      </c>
      <c r="C16" s="27" t="s">
        <v>770</v>
      </c>
      <c r="D16" s="28" t="s">
        <v>605</v>
      </c>
      <c r="E16" s="29" t="s">
        <v>606</v>
      </c>
      <c r="F16" s="24" t="s">
        <v>607</v>
      </c>
      <c r="G16" s="29" t="s">
        <v>606</v>
      </c>
      <c r="H16" s="30">
        <v>20</v>
      </c>
      <c r="I16" s="30">
        <v>18</v>
      </c>
      <c r="J16" s="25"/>
    </row>
    <row r="17" ht="46.9" customHeight="1" spans="1:10">
      <c r="A17" s="6"/>
      <c r="B17" s="26" t="s">
        <v>610</v>
      </c>
      <c r="C17" s="27" t="s">
        <v>734</v>
      </c>
      <c r="D17" s="28" t="s">
        <v>612</v>
      </c>
      <c r="E17" s="29" t="s">
        <v>672</v>
      </c>
      <c r="F17" s="24" t="s">
        <v>607</v>
      </c>
      <c r="G17" s="29" t="s">
        <v>606</v>
      </c>
      <c r="H17" s="30">
        <v>10</v>
      </c>
      <c r="I17" s="30">
        <v>10</v>
      </c>
      <c r="J17" s="25"/>
    </row>
    <row r="18" ht="37.15" customHeight="1" spans="1:10">
      <c r="A18" s="6" t="s">
        <v>614</v>
      </c>
      <c r="B18" s="6" t="s">
        <v>615</v>
      </c>
      <c r="C18" s="27" t="s">
        <v>771</v>
      </c>
      <c r="D18" s="28" t="s">
        <v>605</v>
      </c>
      <c r="E18" s="29" t="s">
        <v>606</v>
      </c>
      <c r="F18" s="24" t="s">
        <v>607</v>
      </c>
      <c r="G18" s="29" t="s">
        <v>606</v>
      </c>
      <c r="H18" s="30">
        <v>30</v>
      </c>
      <c r="I18" s="30">
        <v>24</v>
      </c>
      <c r="J18" s="25"/>
    </row>
    <row r="19" ht="34.15" customHeight="1" spans="1:10">
      <c r="A19" s="31" t="s">
        <v>617</v>
      </c>
      <c r="B19" s="32" t="s">
        <v>618</v>
      </c>
      <c r="C19" s="27" t="s">
        <v>619</v>
      </c>
      <c r="D19" s="28" t="s">
        <v>605</v>
      </c>
      <c r="E19" s="29" t="s">
        <v>672</v>
      </c>
      <c r="F19" s="33" t="s">
        <v>607</v>
      </c>
      <c r="G19" s="29" t="s">
        <v>672</v>
      </c>
      <c r="H19" s="30">
        <v>10</v>
      </c>
      <c r="I19" s="30">
        <v>9</v>
      </c>
      <c r="J19" s="42" t="s">
        <v>498</v>
      </c>
    </row>
    <row r="20" spans="1:10">
      <c r="A20" s="3" t="s">
        <v>620</v>
      </c>
      <c r="B20" s="3"/>
      <c r="C20" s="3"/>
      <c r="D20" s="34"/>
      <c r="E20" s="35"/>
      <c r="F20" s="35"/>
      <c r="G20" s="35"/>
      <c r="H20" s="35"/>
      <c r="I20" s="43"/>
      <c r="J20" s="44" t="s">
        <v>621</v>
      </c>
    </row>
    <row r="21" spans="1:10">
      <c r="A21" s="36" t="s">
        <v>622</v>
      </c>
      <c r="B21" s="36"/>
      <c r="C21" s="36"/>
      <c r="D21" s="36"/>
      <c r="E21" s="36"/>
      <c r="F21" s="36"/>
      <c r="G21" s="36"/>
      <c r="H21" s="36">
        <v>100</v>
      </c>
      <c r="I21" s="45">
        <f>SUM(I7,I15:I19)</f>
        <v>91</v>
      </c>
      <c r="J21" s="46" t="s">
        <v>623</v>
      </c>
    </row>
    <row r="23" spans="1:10">
      <c r="A23" s="37" t="s">
        <v>624</v>
      </c>
      <c r="B23" s="38"/>
      <c r="C23" s="38"/>
      <c r="D23" s="38"/>
      <c r="E23" s="38"/>
      <c r="F23" s="38"/>
      <c r="G23" s="38"/>
      <c r="H23" s="38"/>
      <c r="I23" s="38"/>
      <c r="J23" s="47"/>
    </row>
    <row r="24" spans="1:10">
      <c r="A24" s="39" t="s">
        <v>625</v>
      </c>
      <c r="B24" s="39"/>
      <c r="C24" s="39"/>
      <c r="D24" s="39"/>
      <c r="E24" s="39"/>
      <c r="F24" s="39"/>
      <c r="G24" s="39"/>
      <c r="H24" s="39"/>
      <c r="I24" s="39"/>
      <c r="J24" s="39"/>
    </row>
    <row r="25" spans="1:10">
      <c r="A25" s="39" t="s">
        <v>626</v>
      </c>
      <c r="B25" s="39"/>
      <c r="C25" s="39"/>
      <c r="D25" s="39"/>
      <c r="E25" s="39"/>
      <c r="F25" s="39"/>
      <c r="G25" s="39"/>
      <c r="H25" s="39"/>
      <c r="I25" s="39"/>
      <c r="J25" s="39"/>
    </row>
    <row r="26" spans="1:10">
      <c r="A26" s="39" t="s">
        <v>627</v>
      </c>
      <c r="B26" s="39"/>
      <c r="C26" s="39"/>
      <c r="D26" s="39"/>
      <c r="E26" s="39"/>
      <c r="F26" s="39"/>
      <c r="G26" s="39"/>
      <c r="H26" s="39"/>
      <c r="I26" s="39"/>
      <c r="J26" s="39"/>
    </row>
    <row r="27" spans="1:10">
      <c r="A27" s="39" t="s">
        <v>628</v>
      </c>
      <c r="B27" s="39"/>
      <c r="C27" s="39"/>
      <c r="D27" s="39"/>
      <c r="E27" s="39"/>
      <c r="F27" s="39"/>
      <c r="G27" s="39"/>
      <c r="H27" s="39"/>
      <c r="I27" s="39"/>
      <c r="J27" s="39"/>
    </row>
    <row r="28" spans="1:10">
      <c r="A28" s="39" t="s">
        <v>629</v>
      </c>
      <c r="B28" s="39"/>
      <c r="C28" s="39"/>
      <c r="D28" s="39"/>
      <c r="E28" s="39"/>
      <c r="F28" s="39"/>
      <c r="G28" s="39"/>
      <c r="H28" s="39"/>
      <c r="I28" s="39"/>
      <c r="J28" s="39"/>
    </row>
    <row r="29" spans="1:10">
      <c r="A29" s="39" t="s">
        <v>630</v>
      </c>
      <c r="B29" s="39"/>
      <c r="C29" s="39"/>
      <c r="D29" s="39"/>
      <c r="E29" s="39"/>
      <c r="F29" s="39"/>
      <c r="G29" s="39"/>
      <c r="H29" s="39"/>
      <c r="I29" s="39"/>
      <c r="J29" s="39"/>
    </row>
    <row r="30" spans="1:10">
      <c r="A30" s="39" t="s">
        <v>631</v>
      </c>
      <c r="B30" s="39"/>
      <c r="C30" s="39"/>
      <c r="D30" s="39"/>
      <c r="E30" s="39"/>
      <c r="F30" s="39"/>
      <c r="G30" s="39"/>
      <c r="H30" s="39"/>
      <c r="I30" s="39"/>
      <c r="J30" s="39"/>
    </row>
    <row r="31" spans="1:10">
      <c r="A31" s="39" t="s">
        <v>632</v>
      </c>
      <c r="B31" s="39"/>
      <c r="C31" s="39"/>
      <c r="D31" s="39"/>
      <c r="E31" s="39"/>
      <c r="F31" s="39"/>
      <c r="G31" s="39"/>
      <c r="H31" s="39"/>
      <c r="I31" s="39"/>
      <c r="J31" s="39"/>
    </row>
    <row r="32" ht="14.25" spans="1:10">
      <c r="A32" s="40"/>
      <c r="B32" s="40"/>
      <c r="C32" s="40"/>
      <c r="D32" s="40"/>
      <c r="E32" s="40"/>
      <c r="F32" s="40"/>
      <c r="G32" s="40"/>
      <c r="H32" s="40"/>
      <c r="I32" s="40"/>
      <c r="J32" s="4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7 D18:D19">
      <formula1>"＝,＞,＜,≥,≤"</formula1>
    </dataValidation>
  </dataValidations>
  <printOptions horizontalCentered="1"/>
  <pageMargins left="0.708333333333333" right="0.708333333333333" top="0.751388888888889" bottom="0.751388888888889" header="0.310416666666667" footer="0.310416666666667"/>
  <pageSetup paperSize="9" scale="81"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2"/>
  <sheetViews>
    <sheetView showZeros="0" workbookViewId="0">
      <pane xSplit="4" ySplit="9" topLeftCell="E19" activePane="bottomRight" state="frozen"/>
      <selection/>
      <selection pane="topRight"/>
      <selection pane="bottomLeft"/>
      <selection pane="bottomRight" activeCell="F10" sqref="F10:F31"/>
    </sheetView>
  </sheetViews>
  <sheetFormatPr defaultColWidth="9" defaultRowHeight="13.5"/>
  <cols>
    <col min="1" max="3" width="3.21666666666667" customWidth="1"/>
    <col min="4" max="4" width="39.775" customWidth="1"/>
    <col min="5" max="8" width="18.775" customWidth="1"/>
    <col min="9" max="9" width="17.8833333333333" customWidth="1"/>
    <col min="10" max="12" width="18.775" customWidth="1"/>
  </cols>
  <sheetData>
    <row r="1" ht="27" spans="7:7">
      <c r="G1" s="143" t="s">
        <v>173</v>
      </c>
    </row>
    <row r="2" ht="14.25" spans="12:12">
      <c r="L2" s="100" t="s">
        <v>174</v>
      </c>
    </row>
    <row r="3" ht="14.25" spans="1:12">
      <c r="A3" s="100" t="s">
        <v>61</v>
      </c>
      <c r="L3" s="100" t="s">
        <v>62</v>
      </c>
    </row>
    <row r="4" ht="19.5" customHeight="1" spans="1:12">
      <c r="A4" s="101" t="s">
        <v>65</v>
      </c>
      <c r="B4" s="101"/>
      <c r="C4" s="101"/>
      <c r="D4" s="101"/>
      <c r="E4" s="108" t="s">
        <v>156</v>
      </c>
      <c r="F4" s="108" t="s">
        <v>175</v>
      </c>
      <c r="G4" s="108" t="s">
        <v>176</v>
      </c>
      <c r="H4" s="108" t="s">
        <v>177</v>
      </c>
      <c r="I4" s="108"/>
      <c r="J4" s="108" t="s">
        <v>178</v>
      </c>
      <c r="K4" s="108" t="s">
        <v>179</v>
      </c>
      <c r="L4" s="108" t="s">
        <v>180</v>
      </c>
    </row>
    <row r="5" ht="19.5" customHeight="1" spans="1:12">
      <c r="A5" s="108" t="s">
        <v>181</v>
      </c>
      <c r="B5" s="108"/>
      <c r="C5" s="108"/>
      <c r="D5" s="101" t="s">
        <v>182</v>
      </c>
      <c r="E5" s="108"/>
      <c r="F5" s="108"/>
      <c r="G5" s="108"/>
      <c r="H5" s="108" t="s">
        <v>183</v>
      </c>
      <c r="I5" s="108" t="s">
        <v>184</v>
      </c>
      <c r="J5" s="108"/>
      <c r="K5" s="108"/>
      <c r="L5" s="108" t="s">
        <v>183</v>
      </c>
    </row>
    <row r="6" ht="19.5" customHeight="1" spans="1:12">
      <c r="A6" s="108"/>
      <c r="B6" s="108"/>
      <c r="C6" s="108"/>
      <c r="D6" s="101"/>
      <c r="E6" s="108"/>
      <c r="F6" s="108"/>
      <c r="G6" s="108"/>
      <c r="H6" s="108"/>
      <c r="I6" s="108"/>
      <c r="J6" s="108"/>
      <c r="K6" s="108"/>
      <c r="L6" s="108"/>
    </row>
    <row r="7" ht="19.5" customHeight="1" spans="1:12">
      <c r="A7" s="108"/>
      <c r="B7" s="108"/>
      <c r="C7" s="108"/>
      <c r="D7" s="101"/>
      <c r="E7" s="108"/>
      <c r="F7" s="108"/>
      <c r="G7" s="108"/>
      <c r="H7" s="108"/>
      <c r="I7" s="108"/>
      <c r="J7" s="108"/>
      <c r="K7" s="108"/>
      <c r="L7" s="108"/>
    </row>
    <row r="8" ht="19.5" customHeight="1" spans="1:12">
      <c r="A8" s="101" t="s">
        <v>185</v>
      </c>
      <c r="B8" s="101" t="s">
        <v>186</v>
      </c>
      <c r="C8" s="101" t="s">
        <v>187</v>
      </c>
      <c r="D8" s="101" t="s">
        <v>69</v>
      </c>
      <c r="E8" s="108" t="s">
        <v>70</v>
      </c>
      <c r="F8" s="108" t="s">
        <v>71</v>
      </c>
      <c r="G8" s="108" t="s">
        <v>79</v>
      </c>
      <c r="H8" s="108" t="s">
        <v>83</v>
      </c>
      <c r="I8" s="108" t="s">
        <v>87</v>
      </c>
      <c r="J8" s="108" t="s">
        <v>91</v>
      </c>
      <c r="K8" s="108" t="s">
        <v>95</v>
      </c>
      <c r="L8" s="108" t="s">
        <v>99</v>
      </c>
    </row>
    <row r="9" ht="19.5" customHeight="1" spans="1:12">
      <c r="A9" s="101"/>
      <c r="B9" s="101"/>
      <c r="C9" s="101"/>
      <c r="D9" s="101" t="s">
        <v>188</v>
      </c>
      <c r="E9" s="141">
        <v>13467091.46</v>
      </c>
      <c r="F9" s="141">
        <v>13466395.99</v>
      </c>
      <c r="G9" s="141">
        <v>0</v>
      </c>
      <c r="H9" s="141">
        <v>0</v>
      </c>
      <c r="I9" s="141"/>
      <c r="J9" s="141">
        <v>0</v>
      </c>
      <c r="K9" s="141">
        <v>0</v>
      </c>
      <c r="L9" s="141">
        <v>695.47</v>
      </c>
    </row>
    <row r="10" s="145" customFormat="1" ht="19.5" customHeight="1" spans="1:12">
      <c r="A10" s="142" t="s">
        <v>189</v>
      </c>
      <c r="B10" s="142"/>
      <c r="C10" s="142"/>
      <c r="D10" s="142" t="s">
        <v>190</v>
      </c>
      <c r="E10" s="141">
        <v>11819628.34</v>
      </c>
      <c r="F10" s="141">
        <v>11818932.87</v>
      </c>
      <c r="G10" s="141">
        <v>0</v>
      </c>
      <c r="H10" s="141">
        <v>0</v>
      </c>
      <c r="I10" s="141"/>
      <c r="J10" s="141">
        <v>0</v>
      </c>
      <c r="K10" s="141">
        <v>0</v>
      </c>
      <c r="L10" s="141">
        <v>695.47</v>
      </c>
    </row>
    <row r="11" s="145" customFormat="1" ht="19.5" customHeight="1" spans="1:12">
      <c r="A11" s="142" t="s">
        <v>191</v>
      </c>
      <c r="B11" s="142"/>
      <c r="C11" s="142"/>
      <c r="D11" s="142" t="s">
        <v>192</v>
      </c>
      <c r="E11" s="141">
        <v>11819628.34</v>
      </c>
      <c r="F11" s="141">
        <v>11818932.87</v>
      </c>
      <c r="G11" s="141">
        <v>0</v>
      </c>
      <c r="H11" s="141">
        <v>0</v>
      </c>
      <c r="I11" s="141"/>
      <c r="J11" s="141">
        <v>0</v>
      </c>
      <c r="K11" s="141">
        <v>0</v>
      </c>
      <c r="L11" s="141">
        <v>695.47</v>
      </c>
    </row>
    <row r="12" s="145" customFormat="1" ht="19.5" customHeight="1" spans="1:12">
      <c r="A12" s="142" t="s">
        <v>193</v>
      </c>
      <c r="B12" s="142"/>
      <c r="C12" s="142"/>
      <c r="D12" s="142" t="s">
        <v>194</v>
      </c>
      <c r="E12" s="141">
        <v>9194997.77</v>
      </c>
      <c r="F12" s="141">
        <v>9194302.3</v>
      </c>
      <c r="G12" s="141">
        <v>0</v>
      </c>
      <c r="H12" s="141">
        <v>0</v>
      </c>
      <c r="I12" s="141"/>
      <c r="J12" s="141">
        <v>0</v>
      </c>
      <c r="K12" s="141">
        <v>0</v>
      </c>
      <c r="L12" s="141">
        <v>695.47</v>
      </c>
    </row>
    <row r="13" s="145" customFormat="1" ht="19.5" customHeight="1" spans="1:12">
      <c r="A13" s="142" t="s">
        <v>195</v>
      </c>
      <c r="B13" s="142"/>
      <c r="C13" s="142"/>
      <c r="D13" s="142" t="s">
        <v>196</v>
      </c>
      <c r="E13" s="141">
        <v>1186589.6</v>
      </c>
      <c r="F13" s="141">
        <v>1186589.6</v>
      </c>
      <c r="G13" s="141">
        <v>0</v>
      </c>
      <c r="H13" s="141">
        <v>0</v>
      </c>
      <c r="I13" s="141"/>
      <c r="J13" s="141">
        <v>0</v>
      </c>
      <c r="K13" s="141">
        <v>0</v>
      </c>
      <c r="L13" s="141">
        <v>0</v>
      </c>
    </row>
    <row r="14" s="145" customFormat="1" ht="19.5" customHeight="1" spans="1:12">
      <c r="A14" s="142" t="s">
        <v>197</v>
      </c>
      <c r="B14" s="142"/>
      <c r="C14" s="142"/>
      <c r="D14" s="142" t="s">
        <v>198</v>
      </c>
      <c r="E14" s="141">
        <v>838622.97</v>
      </c>
      <c r="F14" s="141">
        <v>838622.97</v>
      </c>
      <c r="G14" s="141">
        <v>0</v>
      </c>
      <c r="H14" s="141">
        <v>0</v>
      </c>
      <c r="I14" s="141"/>
      <c r="J14" s="141">
        <v>0</v>
      </c>
      <c r="K14" s="141">
        <v>0</v>
      </c>
      <c r="L14" s="141">
        <v>0</v>
      </c>
    </row>
    <row r="15" s="145" customFormat="1" ht="19.5" customHeight="1" spans="1:12">
      <c r="A15" s="142" t="s">
        <v>199</v>
      </c>
      <c r="B15" s="142"/>
      <c r="C15" s="142"/>
      <c r="D15" s="142" t="s">
        <v>200</v>
      </c>
      <c r="E15" s="141">
        <v>47273</v>
      </c>
      <c r="F15" s="141">
        <v>47273</v>
      </c>
      <c r="G15" s="141">
        <v>0</v>
      </c>
      <c r="H15" s="141">
        <v>0</v>
      </c>
      <c r="I15" s="141"/>
      <c r="J15" s="141">
        <v>0</v>
      </c>
      <c r="K15" s="141">
        <v>0</v>
      </c>
      <c r="L15" s="141">
        <v>0</v>
      </c>
    </row>
    <row r="16" s="145" customFormat="1" ht="19.5" customHeight="1" spans="1:12">
      <c r="A16" s="142" t="s">
        <v>201</v>
      </c>
      <c r="B16" s="142"/>
      <c r="C16" s="142"/>
      <c r="D16" s="142" t="s">
        <v>202</v>
      </c>
      <c r="E16" s="141">
        <v>552145</v>
      </c>
      <c r="F16" s="141">
        <v>552145</v>
      </c>
      <c r="G16" s="141">
        <v>0</v>
      </c>
      <c r="H16" s="141">
        <v>0</v>
      </c>
      <c r="I16" s="141"/>
      <c r="J16" s="141">
        <v>0</v>
      </c>
      <c r="K16" s="141">
        <v>0</v>
      </c>
      <c r="L16" s="141">
        <v>0</v>
      </c>
    </row>
    <row r="17" s="145" customFormat="1" ht="19.5" customHeight="1" spans="1:12">
      <c r="A17" s="142" t="s">
        <v>203</v>
      </c>
      <c r="B17" s="142"/>
      <c r="C17" s="142"/>
      <c r="D17" s="142" t="s">
        <v>204</v>
      </c>
      <c r="E17" s="141">
        <v>577376.68</v>
      </c>
      <c r="F17" s="141">
        <v>577376.68</v>
      </c>
      <c r="G17" s="141">
        <v>0</v>
      </c>
      <c r="H17" s="141">
        <v>0</v>
      </c>
      <c r="I17" s="141"/>
      <c r="J17" s="141">
        <v>0</v>
      </c>
      <c r="K17" s="141">
        <v>0</v>
      </c>
      <c r="L17" s="141">
        <v>0</v>
      </c>
    </row>
    <row r="18" s="145" customFormat="1" ht="19.5" customHeight="1" spans="1:12">
      <c r="A18" s="142" t="s">
        <v>205</v>
      </c>
      <c r="B18" s="142"/>
      <c r="C18" s="142"/>
      <c r="D18" s="142" t="s">
        <v>206</v>
      </c>
      <c r="E18" s="141">
        <v>551948.68</v>
      </c>
      <c r="F18" s="141">
        <v>551948.68</v>
      </c>
      <c r="G18" s="141">
        <v>0</v>
      </c>
      <c r="H18" s="141">
        <v>0</v>
      </c>
      <c r="I18" s="141"/>
      <c r="J18" s="141">
        <v>0</v>
      </c>
      <c r="K18" s="141">
        <v>0</v>
      </c>
      <c r="L18" s="141">
        <v>0</v>
      </c>
    </row>
    <row r="19" s="145" customFormat="1" ht="19.5" customHeight="1" spans="1:12">
      <c r="A19" s="142" t="s">
        <v>207</v>
      </c>
      <c r="B19" s="142"/>
      <c r="C19" s="142"/>
      <c r="D19" s="142" t="s">
        <v>208</v>
      </c>
      <c r="E19" s="141">
        <v>8450</v>
      </c>
      <c r="F19" s="141">
        <v>8450</v>
      </c>
      <c r="G19" s="141">
        <v>0</v>
      </c>
      <c r="H19" s="141">
        <v>0</v>
      </c>
      <c r="I19" s="141"/>
      <c r="J19" s="141">
        <v>0</v>
      </c>
      <c r="K19" s="141">
        <v>0</v>
      </c>
      <c r="L19" s="141">
        <v>0</v>
      </c>
    </row>
    <row r="20" s="145" customFormat="1" ht="19.5" customHeight="1" spans="1:12">
      <c r="A20" s="142" t="s">
        <v>209</v>
      </c>
      <c r="B20" s="142"/>
      <c r="C20" s="142"/>
      <c r="D20" s="142" t="s">
        <v>210</v>
      </c>
      <c r="E20" s="141">
        <v>470801.92</v>
      </c>
      <c r="F20" s="141">
        <v>470801.92</v>
      </c>
      <c r="G20" s="141">
        <v>0</v>
      </c>
      <c r="H20" s="141">
        <v>0</v>
      </c>
      <c r="I20" s="141"/>
      <c r="J20" s="141">
        <v>0</v>
      </c>
      <c r="K20" s="141">
        <v>0</v>
      </c>
      <c r="L20" s="141">
        <v>0</v>
      </c>
    </row>
    <row r="21" s="145" customFormat="1" ht="19.5" customHeight="1" spans="1:12">
      <c r="A21" s="142" t="s">
        <v>211</v>
      </c>
      <c r="B21" s="142"/>
      <c r="C21" s="142"/>
      <c r="D21" s="142" t="s">
        <v>212</v>
      </c>
      <c r="E21" s="141">
        <v>72696.76</v>
      </c>
      <c r="F21" s="141">
        <v>72696.76</v>
      </c>
      <c r="G21" s="141">
        <v>0</v>
      </c>
      <c r="H21" s="141">
        <v>0</v>
      </c>
      <c r="I21" s="141"/>
      <c r="J21" s="141">
        <v>0</v>
      </c>
      <c r="K21" s="141">
        <v>0</v>
      </c>
      <c r="L21" s="141">
        <v>0</v>
      </c>
    </row>
    <row r="22" s="145" customFormat="1" ht="19.5" customHeight="1" spans="1:12">
      <c r="A22" s="142" t="s">
        <v>213</v>
      </c>
      <c r="B22" s="142"/>
      <c r="C22" s="142"/>
      <c r="D22" s="142" t="s">
        <v>214</v>
      </c>
      <c r="E22" s="141">
        <v>25428</v>
      </c>
      <c r="F22" s="141">
        <v>25428</v>
      </c>
      <c r="G22" s="141">
        <v>0</v>
      </c>
      <c r="H22" s="141">
        <v>0</v>
      </c>
      <c r="I22" s="141"/>
      <c r="J22" s="141">
        <v>0</v>
      </c>
      <c r="K22" s="141">
        <v>0</v>
      </c>
      <c r="L22" s="141">
        <v>0</v>
      </c>
    </row>
    <row r="23" s="145" customFormat="1" ht="19.5" customHeight="1" spans="1:12">
      <c r="A23" s="142" t="s">
        <v>215</v>
      </c>
      <c r="B23" s="142"/>
      <c r="C23" s="142"/>
      <c r="D23" s="142" t="s">
        <v>216</v>
      </c>
      <c r="E23" s="141">
        <v>25428</v>
      </c>
      <c r="F23" s="141">
        <v>25428</v>
      </c>
      <c r="G23" s="141">
        <v>0</v>
      </c>
      <c r="H23" s="141">
        <v>0</v>
      </c>
      <c r="I23" s="141"/>
      <c r="J23" s="141">
        <v>0</v>
      </c>
      <c r="K23" s="141">
        <v>0</v>
      </c>
      <c r="L23" s="141">
        <v>0</v>
      </c>
    </row>
    <row r="24" s="145" customFormat="1" ht="19.5" customHeight="1" spans="1:12">
      <c r="A24" s="142" t="s">
        <v>217</v>
      </c>
      <c r="B24" s="142"/>
      <c r="C24" s="142"/>
      <c r="D24" s="142" t="s">
        <v>218</v>
      </c>
      <c r="E24" s="141">
        <v>539466.44</v>
      </c>
      <c r="F24" s="141">
        <v>539466.44</v>
      </c>
      <c r="G24" s="141">
        <v>0</v>
      </c>
      <c r="H24" s="141">
        <v>0</v>
      </c>
      <c r="I24" s="141"/>
      <c r="J24" s="141">
        <v>0</v>
      </c>
      <c r="K24" s="141">
        <v>0</v>
      </c>
      <c r="L24" s="141">
        <v>0</v>
      </c>
    </row>
    <row r="25" s="145" customFormat="1" ht="19.5" customHeight="1" spans="1:12">
      <c r="A25" s="142" t="s">
        <v>219</v>
      </c>
      <c r="B25" s="142"/>
      <c r="C25" s="142"/>
      <c r="D25" s="142" t="s">
        <v>220</v>
      </c>
      <c r="E25" s="141">
        <v>539466.44</v>
      </c>
      <c r="F25" s="141">
        <v>539466.44</v>
      </c>
      <c r="G25" s="141">
        <v>0</v>
      </c>
      <c r="H25" s="141">
        <v>0</v>
      </c>
      <c r="I25" s="141"/>
      <c r="J25" s="141">
        <v>0</v>
      </c>
      <c r="K25" s="141">
        <v>0</v>
      </c>
      <c r="L25" s="141">
        <v>0</v>
      </c>
    </row>
    <row r="26" s="145" customFormat="1" ht="19.5" customHeight="1" spans="1:12">
      <c r="A26" s="142" t="s">
        <v>221</v>
      </c>
      <c r="B26" s="142"/>
      <c r="C26" s="142"/>
      <c r="D26" s="142" t="s">
        <v>222</v>
      </c>
      <c r="E26" s="141">
        <v>324373.69</v>
      </c>
      <c r="F26" s="141">
        <v>324373.69</v>
      </c>
      <c r="G26" s="141">
        <v>0</v>
      </c>
      <c r="H26" s="141">
        <v>0</v>
      </c>
      <c r="I26" s="141"/>
      <c r="J26" s="141">
        <v>0</v>
      </c>
      <c r="K26" s="141">
        <v>0</v>
      </c>
      <c r="L26" s="141">
        <v>0</v>
      </c>
    </row>
    <row r="27" s="145" customFormat="1" ht="19.5" customHeight="1" spans="1:12">
      <c r="A27" s="142" t="s">
        <v>223</v>
      </c>
      <c r="B27" s="142"/>
      <c r="C27" s="142"/>
      <c r="D27" s="142" t="s">
        <v>224</v>
      </c>
      <c r="E27" s="141">
        <v>201767.16</v>
      </c>
      <c r="F27" s="141">
        <v>201767.16</v>
      </c>
      <c r="G27" s="141">
        <v>0</v>
      </c>
      <c r="H27" s="141">
        <v>0</v>
      </c>
      <c r="I27" s="141"/>
      <c r="J27" s="141">
        <v>0</v>
      </c>
      <c r="K27" s="141">
        <v>0</v>
      </c>
      <c r="L27" s="141">
        <v>0</v>
      </c>
    </row>
    <row r="28" s="145" customFormat="1" ht="19.5" customHeight="1" spans="1:12">
      <c r="A28" s="142" t="s">
        <v>225</v>
      </c>
      <c r="B28" s="142"/>
      <c r="C28" s="142"/>
      <c r="D28" s="142" t="s">
        <v>226</v>
      </c>
      <c r="E28" s="141">
        <v>13325.59</v>
      </c>
      <c r="F28" s="141">
        <v>13325.59</v>
      </c>
      <c r="G28" s="141">
        <v>0</v>
      </c>
      <c r="H28" s="141">
        <v>0</v>
      </c>
      <c r="I28" s="141"/>
      <c r="J28" s="141">
        <v>0</v>
      </c>
      <c r="K28" s="141">
        <v>0</v>
      </c>
      <c r="L28" s="141">
        <v>0</v>
      </c>
    </row>
    <row r="29" s="145" customFormat="1" ht="19.5" customHeight="1" spans="1:12">
      <c r="A29" s="142" t="s">
        <v>227</v>
      </c>
      <c r="B29" s="142"/>
      <c r="C29" s="142"/>
      <c r="D29" s="142" t="s">
        <v>228</v>
      </c>
      <c r="E29" s="141">
        <v>530620</v>
      </c>
      <c r="F29" s="141">
        <v>530620</v>
      </c>
      <c r="G29" s="141">
        <v>0</v>
      </c>
      <c r="H29" s="141">
        <v>0</v>
      </c>
      <c r="I29" s="141"/>
      <c r="J29" s="141">
        <v>0</v>
      </c>
      <c r="K29" s="141">
        <v>0</v>
      </c>
      <c r="L29" s="141">
        <v>0</v>
      </c>
    </row>
    <row r="30" s="145" customFormat="1" ht="19.5" customHeight="1" spans="1:12">
      <c r="A30" s="142" t="s">
        <v>229</v>
      </c>
      <c r="B30" s="142"/>
      <c r="C30" s="142"/>
      <c r="D30" s="142" t="s">
        <v>230</v>
      </c>
      <c r="E30" s="141">
        <v>530620</v>
      </c>
      <c r="F30" s="141">
        <v>530620</v>
      </c>
      <c r="G30" s="141">
        <v>0</v>
      </c>
      <c r="H30" s="141">
        <v>0</v>
      </c>
      <c r="I30" s="141"/>
      <c r="J30" s="141">
        <v>0</v>
      </c>
      <c r="K30" s="141">
        <v>0</v>
      </c>
      <c r="L30" s="141">
        <v>0</v>
      </c>
    </row>
    <row r="31" s="145" customFormat="1" ht="19.5" customHeight="1" spans="1:12">
      <c r="A31" s="142" t="s">
        <v>231</v>
      </c>
      <c r="B31" s="142"/>
      <c r="C31" s="142"/>
      <c r="D31" s="142" t="s">
        <v>232</v>
      </c>
      <c r="E31" s="141">
        <v>530620</v>
      </c>
      <c r="F31" s="141">
        <v>530620</v>
      </c>
      <c r="G31" s="141">
        <v>0</v>
      </c>
      <c r="H31" s="141">
        <v>0</v>
      </c>
      <c r="I31" s="141"/>
      <c r="J31" s="141">
        <v>0</v>
      </c>
      <c r="K31" s="141">
        <v>0</v>
      </c>
      <c r="L31" s="141">
        <v>0</v>
      </c>
    </row>
    <row r="32" ht="19.5" customHeight="1" spans="1:12">
      <c r="A32" s="142" t="s">
        <v>233</v>
      </c>
      <c r="B32" s="142"/>
      <c r="C32" s="142"/>
      <c r="D32" s="142"/>
      <c r="E32" s="142"/>
      <c r="F32" s="142"/>
      <c r="G32" s="142"/>
      <c r="H32" s="142"/>
      <c r="I32" s="142"/>
      <c r="J32" s="142"/>
      <c r="K32" s="142"/>
      <c r="L32" s="142"/>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7"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view="pageBreakPreview" zoomScaleNormal="100" workbookViewId="0">
      <pane ySplit="1" topLeftCell="A14" activePane="bottomLeft" state="frozen"/>
      <selection/>
      <selection pane="bottomLeft" activeCell="F47" sqref="F47"/>
    </sheetView>
  </sheetViews>
  <sheetFormatPr defaultColWidth="9" defaultRowHeight="13.5"/>
  <cols>
    <col min="1" max="2" width="11.125" style="1" customWidth="1"/>
    <col min="3" max="3" width="14.5" style="1" customWidth="1"/>
    <col min="4" max="5" width="11.375" style="1" customWidth="1"/>
    <col min="6" max="6" width="11.25" style="1" customWidth="1"/>
    <col min="7" max="7" width="10" style="1" customWidth="1"/>
    <col min="8" max="8" width="9" style="1"/>
    <col min="9" max="9" width="8.5" style="1" customWidth="1"/>
    <col min="10" max="10" width="11.5" style="1" customWidth="1"/>
    <col min="11" max="16384" width="9" style="1"/>
  </cols>
  <sheetData>
    <row r="1" spans="1:1">
      <c r="A1" s="1" t="s">
        <v>570</v>
      </c>
    </row>
    <row r="2" ht="22.5" spans="1:10">
      <c r="A2" s="2" t="s">
        <v>571</v>
      </c>
      <c r="B2" s="2"/>
      <c r="C2" s="2"/>
      <c r="D2" s="2"/>
      <c r="E2" s="2"/>
      <c r="F2" s="2"/>
      <c r="G2" s="2"/>
      <c r="H2" s="2"/>
      <c r="I2" s="2"/>
      <c r="J2" s="2"/>
    </row>
    <row r="3" ht="22.5" spans="1:10">
      <c r="A3" s="2"/>
      <c r="B3" s="2"/>
      <c r="C3" s="2"/>
      <c r="D3" s="2"/>
      <c r="E3" s="2"/>
      <c r="F3" s="2"/>
      <c r="G3" s="2"/>
      <c r="H3" s="2"/>
      <c r="I3" s="2"/>
      <c r="J3" s="41" t="s">
        <v>497</v>
      </c>
    </row>
    <row r="4" spans="1:10">
      <c r="A4" s="3" t="s">
        <v>572</v>
      </c>
      <c r="B4" s="3"/>
      <c r="C4" s="4" t="s">
        <v>772</v>
      </c>
      <c r="D4" s="4"/>
      <c r="E4" s="4"/>
      <c r="F4" s="4"/>
      <c r="G4" s="4"/>
      <c r="H4" s="4"/>
      <c r="I4" s="4"/>
      <c r="J4" s="4"/>
    </row>
    <row r="5" spans="1:10">
      <c r="A5" s="3" t="s">
        <v>574</v>
      </c>
      <c r="B5" s="3"/>
      <c r="C5" s="5" t="s">
        <v>575</v>
      </c>
      <c r="D5" s="5"/>
      <c r="E5" s="5"/>
      <c r="F5" s="3" t="s">
        <v>576</v>
      </c>
      <c r="G5" s="4" t="s">
        <v>3</v>
      </c>
      <c r="H5" s="4"/>
      <c r="I5" s="4"/>
      <c r="J5" s="4"/>
    </row>
    <row r="6" spans="1:10">
      <c r="A6" s="6" t="s">
        <v>577</v>
      </c>
      <c r="B6" s="6"/>
      <c r="C6" s="6"/>
      <c r="D6" s="6" t="s">
        <v>578</v>
      </c>
      <c r="E6" s="6" t="s">
        <v>513</v>
      </c>
      <c r="F6" s="6" t="s">
        <v>579</v>
      </c>
      <c r="G6" s="6" t="s">
        <v>580</v>
      </c>
      <c r="H6" s="6" t="s">
        <v>581</v>
      </c>
      <c r="I6" s="6" t="s">
        <v>582</v>
      </c>
      <c r="J6" s="6"/>
    </row>
    <row r="7" spans="1:10">
      <c r="A7" s="6"/>
      <c r="B7" s="6"/>
      <c r="C7" s="7" t="s">
        <v>583</v>
      </c>
      <c r="D7" s="8">
        <v>0</v>
      </c>
      <c r="E7" s="9">
        <f>SUM(E8:E10)</f>
        <v>91600</v>
      </c>
      <c r="F7" s="9">
        <f>SUM(F8:F10)</f>
        <v>91600</v>
      </c>
      <c r="G7" s="10">
        <v>10</v>
      </c>
      <c r="H7" s="11" t="str">
        <f t="shared" ref="H7:H10" si="0">IF(E7&gt;0,ROUND(F7/E7,3)*100&amp;"%","—")</f>
        <v>100%</v>
      </c>
      <c r="I7" s="14">
        <v>10</v>
      </c>
      <c r="J7" s="14"/>
    </row>
    <row r="8" ht="24" spans="1:10">
      <c r="A8" s="6"/>
      <c r="B8" s="6"/>
      <c r="C8" s="7" t="s">
        <v>584</v>
      </c>
      <c r="D8" s="8">
        <v>0</v>
      </c>
      <c r="E8" s="12">
        <v>91600</v>
      </c>
      <c r="F8" s="8">
        <v>91600</v>
      </c>
      <c r="G8" s="6" t="s">
        <v>517</v>
      </c>
      <c r="H8" s="13" t="str">
        <f t="shared" si="0"/>
        <v>100%</v>
      </c>
      <c r="I8" s="14" t="s">
        <v>517</v>
      </c>
      <c r="J8" s="14"/>
    </row>
    <row r="9" ht="24" spans="1:10">
      <c r="A9" s="6"/>
      <c r="B9" s="6"/>
      <c r="C9" s="7" t="s">
        <v>585</v>
      </c>
      <c r="D9" s="12"/>
      <c r="E9" s="12"/>
      <c r="F9" s="12"/>
      <c r="G9" s="6" t="s">
        <v>517</v>
      </c>
      <c r="H9" s="13" t="str">
        <f t="shared" si="0"/>
        <v>—</v>
      </c>
      <c r="I9" s="14" t="s">
        <v>517</v>
      </c>
      <c r="J9" s="14"/>
    </row>
    <row r="10" spans="1:10">
      <c r="A10" s="6"/>
      <c r="B10" s="6"/>
      <c r="C10" s="7" t="s">
        <v>586</v>
      </c>
      <c r="D10" s="12"/>
      <c r="E10" s="12"/>
      <c r="F10" s="12"/>
      <c r="G10" s="6" t="s">
        <v>517</v>
      </c>
      <c r="H10" s="13" t="str">
        <f t="shared" si="0"/>
        <v>—</v>
      </c>
      <c r="I10" s="14" t="s">
        <v>517</v>
      </c>
      <c r="J10" s="14"/>
    </row>
    <row r="11" spans="1:10">
      <c r="A11" s="6" t="s">
        <v>587</v>
      </c>
      <c r="B11" s="6" t="s">
        <v>588</v>
      </c>
      <c r="C11" s="6"/>
      <c r="D11" s="6"/>
      <c r="E11" s="6"/>
      <c r="F11" s="14" t="s">
        <v>589</v>
      </c>
      <c r="G11" s="14"/>
      <c r="H11" s="14"/>
      <c r="I11" s="14"/>
      <c r="J11" s="14"/>
    </row>
    <row r="12" ht="68" customHeight="1" spans="1:10">
      <c r="A12" s="6"/>
      <c r="B12" s="15" t="s">
        <v>773</v>
      </c>
      <c r="C12" s="16"/>
      <c r="D12" s="16"/>
      <c r="E12" s="17"/>
      <c r="F12" s="18" t="s">
        <v>773</v>
      </c>
      <c r="G12" s="18"/>
      <c r="H12" s="18"/>
      <c r="I12" s="18"/>
      <c r="J12" s="18"/>
    </row>
    <row r="13" spans="1:10">
      <c r="A13" s="19" t="s">
        <v>591</v>
      </c>
      <c r="B13" s="20"/>
      <c r="C13" s="21"/>
      <c r="D13" s="19" t="s">
        <v>592</v>
      </c>
      <c r="E13" s="20"/>
      <c r="F13" s="21"/>
      <c r="G13" s="22" t="s">
        <v>593</v>
      </c>
      <c r="H13" s="22" t="s">
        <v>594</v>
      </c>
      <c r="I13" s="22" t="s">
        <v>582</v>
      </c>
      <c r="J13" s="22" t="s">
        <v>595</v>
      </c>
    </row>
    <row r="14" spans="1:10">
      <c r="A14" s="23" t="s">
        <v>596</v>
      </c>
      <c r="B14" s="6" t="s">
        <v>597</v>
      </c>
      <c r="C14" s="6" t="s">
        <v>598</v>
      </c>
      <c r="D14" s="6" t="s">
        <v>599</v>
      </c>
      <c r="E14" s="6" t="s">
        <v>600</v>
      </c>
      <c r="F14" s="24" t="s">
        <v>601</v>
      </c>
      <c r="G14" s="25"/>
      <c r="H14" s="25"/>
      <c r="I14" s="25"/>
      <c r="J14" s="25"/>
    </row>
    <row r="15" ht="27" customHeight="1" spans="1:10">
      <c r="A15" s="6" t="s">
        <v>602</v>
      </c>
      <c r="B15" s="26" t="s">
        <v>603</v>
      </c>
      <c r="C15" s="27" t="s">
        <v>774</v>
      </c>
      <c r="D15" s="28" t="s">
        <v>652</v>
      </c>
      <c r="E15" s="29" t="s">
        <v>711</v>
      </c>
      <c r="F15" s="24" t="s">
        <v>732</v>
      </c>
      <c r="G15" s="29" t="s">
        <v>775</v>
      </c>
      <c r="H15" s="30">
        <v>20</v>
      </c>
      <c r="I15" s="30">
        <v>18</v>
      </c>
      <c r="J15" s="25"/>
    </row>
    <row r="16" ht="37.15" customHeight="1" spans="1:10">
      <c r="A16" s="6"/>
      <c r="B16" s="26" t="s">
        <v>755</v>
      </c>
      <c r="C16" s="27" t="s">
        <v>776</v>
      </c>
      <c r="D16" s="28" t="s">
        <v>605</v>
      </c>
      <c r="E16" s="29" t="s">
        <v>606</v>
      </c>
      <c r="F16" s="24" t="s">
        <v>607</v>
      </c>
      <c r="G16" s="29" t="s">
        <v>606</v>
      </c>
      <c r="H16" s="30">
        <v>20</v>
      </c>
      <c r="I16" s="30">
        <v>20</v>
      </c>
      <c r="J16" s="25"/>
    </row>
    <row r="17" ht="46.9" customHeight="1" spans="1:10">
      <c r="A17" s="6"/>
      <c r="B17" s="26" t="s">
        <v>610</v>
      </c>
      <c r="C17" s="27" t="s">
        <v>714</v>
      </c>
      <c r="D17" s="28" t="s">
        <v>605</v>
      </c>
      <c r="E17" s="29" t="s">
        <v>606</v>
      </c>
      <c r="F17" s="24" t="s">
        <v>607</v>
      </c>
      <c r="G17" s="48">
        <v>1</v>
      </c>
      <c r="H17" s="30">
        <v>10</v>
      </c>
      <c r="I17" s="30">
        <v>9</v>
      </c>
      <c r="J17" s="25"/>
    </row>
    <row r="18" ht="37.15" customHeight="1" spans="1:10">
      <c r="A18" s="6" t="s">
        <v>614</v>
      </c>
      <c r="B18" s="6" t="s">
        <v>615</v>
      </c>
      <c r="C18" s="27" t="s">
        <v>715</v>
      </c>
      <c r="D18" s="28" t="s">
        <v>605</v>
      </c>
      <c r="E18" s="29" t="s">
        <v>606</v>
      </c>
      <c r="F18" s="24" t="s">
        <v>607</v>
      </c>
      <c r="G18" s="29" t="s">
        <v>606</v>
      </c>
      <c r="H18" s="30">
        <v>30</v>
      </c>
      <c r="I18" s="30">
        <v>25</v>
      </c>
      <c r="J18" s="25"/>
    </row>
    <row r="19" ht="34.15" customHeight="1" spans="1:10">
      <c r="A19" s="31" t="s">
        <v>617</v>
      </c>
      <c r="B19" s="32" t="s">
        <v>618</v>
      </c>
      <c r="C19" s="27" t="s">
        <v>619</v>
      </c>
      <c r="D19" s="28" t="s">
        <v>605</v>
      </c>
      <c r="E19" s="29" t="s">
        <v>606</v>
      </c>
      <c r="F19" s="33" t="s">
        <v>607</v>
      </c>
      <c r="G19" s="29" t="s">
        <v>606</v>
      </c>
      <c r="H19" s="30">
        <v>10</v>
      </c>
      <c r="I19" s="30">
        <v>10</v>
      </c>
      <c r="J19" s="42" t="s">
        <v>498</v>
      </c>
    </row>
    <row r="20" spans="1:10">
      <c r="A20" s="3" t="s">
        <v>620</v>
      </c>
      <c r="B20" s="3"/>
      <c r="C20" s="3"/>
      <c r="D20" s="34"/>
      <c r="E20" s="35"/>
      <c r="F20" s="35"/>
      <c r="G20" s="35"/>
      <c r="H20" s="35"/>
      <c r="I20" s="43"/>
      <c r="J20" s="44" t="s">
        <v>621</v>
      </c>
    </row>
    <row r="21" spans="1:10">
      <c r="A21" s="36" t="s">
        <v>622</v>
      </c>
      <c r="B21" s="36"/>
      <c r="C21" s="36"/>
      <c r="D21" s="36"/>
      <c r="E21" s="36"/>
      <c r="F21" s="36"/>
      <c r="G21" s="36"/>
      <c r="H21" s="36">
        <v>100</v>
      </c>
      <c r="I21" s="45">
        <f>SUM(I7,I15:I19)</f>
        <v>92</v>
      </c>
      <c r="J21" s="46" t="s">
        <v>623</v>
      </c>
    </row>
    <row r="23" spans="1:10">
      <c r="A23" s="37" t="s">
        <v>624</v>
      </c>
      <c r="B23" s="38"/>
      <c r="C23" s="38"/>
      <c r="D23" s="38"/>
      <c r="E23" s="38"/>
      <c r="F23" s="38"/>
      <c r="G23" s="38"/>
      <c r="H23" s="38"/>
      <c r="I23" s="38"/>
      <c r="J23" s="47"/>
    </row>
    <row r="24" spans="1:10">
      <c r="A24" s="39" t="s">
        <v>625</v>
      </c>
      <c r="B24" s="39"/>
      <c r="C24" s="39"/>
      <c r="D24" s="39"/>
      <c r="E24" s="39"/>
      <c r="F24" s="39"/>
      <c r="G24" s="39"/>
      <c r="H24" s="39"/>
      <c r="I24" s="39"/>
      <c r="J24" s="39"/>
    </row>
    <row r="25" spans="1:10">
      <c r="A25" s="39" t="s">
        <v>626</v>
      </c>
      <c r="B25" s="39"/>
      <c r="C25" s="39"/>
      <c r="D25" s="39"/>
      <c r="E25" s="39"/>
      <c r="F25" s="39"/>
      <c r="G25" s="39"/>
      <c r="H25" s="39"/>
      <c r="I25" s="39"/>
      <c r="J25" s="39"/>
    </row>
    <row r="26" spans="1:10">
      <c r="A26" s="39" t="s">
        <v>627</v>
      </c>
      <c r="B26" s="39"/>
      <c r="C26" s="39"/>
      <c r="D26" s="39"/>
      <c r="E26" s="39"/>
      <c r="F26" s="39"/>
      <c r="G26" s="39"/>
      <c r="H26" s="39"/>
      <c r="I26" s="39"/>
      <c r="J26" s="39"/>
    </row>
    <row r="27" spans="1:10">
      <c r="A27" s="39" t="s">
        <v>628</v>
      </c>
      <c r="B27" s="39"/>
      <c r="C27" s="39"/>
      <c r="D27" s="39"/>
      <c r="E27" s="39"/>
      <c r="F27" s="39"/>
      <c r="G27" s="39"/>
      <c r="H27" s="39"/>
      <c r="I27" s="39"/>
      <c r="J27" s="39"/>
    </row>
    <row r="28" spans="1:10">
      <c r="A28" s="39" t="s">
        <v>629</v>
      </c>
      <c r="B28" s="39"/>
      <c r="C28" s="39"/>
      <c r="D28" s="39"/>
      <c r="E28" s="39"/>
      <c r="F28" s="39"/>
      <c r="G28" s="39"/>
      <c r="H28" s="39"/>
      <c r="I28" s="39"/>
      <c r="J28" s="39"/>
    </row>
    <row r="29" spans="1:10">
      <c r="A29" s="39" t="s">
        <v>630</v>
      </c>
      <c r="B29" s="39"/>
      <c r="C29" s="39"/>
      <c r="D29" s="39"/>
      <c r="E29" s="39"/>
      <c r="F29" s="39"/>
      <c r="G29" s="39"/>
      <c r="H29" s="39"/>
      <c r="I29" s="39"/>
      <c r="J29" s="39"/>
    </row>
    <row r="30" spans="1:10">
      <c r="A30" s="39" t="s">
        <v>631</v>
      </c>
      <c r="B30" s="39"/>
      <c r="C30" s="39"/>
      <c r="D30" s="39"/>
      <c r="E30" s="39"/>
      <c r="F30" s="39"/>
      <c r="G30" s="39"/>
      <c r="H30" s="39"/>
      <c r="I30" s="39"/>
      <c r="J30" s="39"/>
    </row>
    <row r="31" spans="1:10">
      <c r="A31" s="39" t="s">
        <v>632</v>
      </c>
      <c r="B31" s="39"/>
      <c r="C31" s="39"/>
      <c r="D31" s="39"/>
      <c r="E31" s="39"/>
      <c r="F31" s="39"/>
      <c r="G31" s="39"/>
      <c r="H31" s="39"/>
      <c r="I31" s="39"/>
      <c r="J31" s="39"/>
    </row>
    <row r="32" ht="14.25" spans="1:10">
      <c r="A32" s="40"/>
      <c r="B32" s="40"/>
      <c r="C32" s="40"/>
      <c r="D32" s="40"/>
      <c r="E32" s="40"/>
      <c r="F32" s="40"/>
      <c r="G32" s="40"/>
      <c r="H32" s="40"/>
      <c r="I32" s="40"/>
      <c r="J32" s="4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7 D18:D19">
      <formula1>"＝,＞,＜,≥,≤"</formula1>
    </dataValidation>
  </dataValidations>
  <printOptions horizontalCentered="1"/>
  <pageMargins left="0.708333333333333" right="0.708333333333333" top="0.751388888888889" bottom="0.751388888888889" header="0.310416666666667" footer="0.310416666666667"/>
  <pageSetup paperSize="9" scale="81" fitToHeight="0"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view="pageBreakPreview" zoomScaleNormal="100" workbookViewId="0">
      <pane ySplit="1" topLeftCell="A14" activePane="bottomLeft" state="frozen"/>
      <selection/>
      <selection pane="bottomLeft" activeCell="I15" sqref="I15:I19"/>
    </sheetView>
  </sheetViews>
  <sheetFormatPr defaultColWidth="9" defaultRowHeight="13.5"/>
  <cols>
    <col min="1" max="2" width="11.125" style="1" customWidth="1"/>
    <col min="3" max="3" width="14.5" style="1" customWidth="1"/>
    <col min="4" max="5" width="11.375" style="1" customWidth="1"/>
    <col min="6" max="6" width="11.25" style="1" customWidth="1"/>
    <col min="7" max="7" width="10" style="1" customWidth="1"/>
    <col min="8" max="8" width="9" style="1"/>
    <col min="9" max="9" width="8.5" style="1" customWidth="1"/>
    <col min="10" max="10" width="11.5" style="1" customWidth="1"/>
    <col min="11" max="16384" width="9" style="1"/>
  </cols>
  <sheetData>
    <row r="1" spans="1:1">
      <c r="A1" s="1" t="s">
        <v>570</v>
      </c>
    </row>
    <row r="2" ht="22.5" spans="1:10">
      <c r="A2" s="2" t="s">
        <v>571</v>
      </c>
      <c r="B2" s="2"/>
      <c r="C2" s="2"/>
      <c r="D2" s="2"/>
      <c r="E2" s="2"/>
      <c r="F2" s="2"/>
      <c r="G2" s="2"/>
      <c r="H2" s="2"/>
      <c r="I2" s="2"/>
      <c r="J2" s="2"/>
    </row>
    <row r="3" ht="22.5" spans="1:10">
      <c r="A3" s="2"/>
      <c r="B3" s="2"/>
      <c r="C3" s="2"/>
      <c r="D3" s="2"/>
      <c r="E3" s="2"/>
      <c r="F3" s="2"/>
      <c r="G3" s="2"/>
      <c r="H3" s="2"/>
      <c r="I3" s="2"/>
      <c r="J3" s="41" t="s">
        <v>497</v>
      </c>
    </row>
    <row r="4" spans="1:10">
      <c r="A4" s="3" t="s">
        <v>572</v>
      </c>
      <c r="B4" s="3"/>
      <c r="C4" s="4" t="s">
        <v>777</v>
      </c>
      <c r="D4" s="4"/>
      <c r="E4" s="4"/>
      <c r="F4" s="4"/>
      <c r="G4" s="4"/>
      <c r="H4" s="4"/>
      <c r="I4" s="4"/>
      <c r="J4" s="4"/>
    </row>
    <row r="5" spans="1:10">
      <c r="A5" s="3" t="s">
        <v>574</v>
      </c>
      <c r="B5" s="3"/>
      <c r="C5" s="5" t="s">
        <v>575</v>
      </c>
      <c r="D5" s="5"/>
      <c r="E5" s="5"/>
      <c r="F5" s="3" t="s">
        <v>576</v>
      </c>
      <c r="G5" s="4" t="s">
        <v>3</v>
      </c>
      <c r="H5" s="4"/>
      <c r="I5" s="4"/>
      <c r="J5" s="4"/>
    </row>
    <row r="6" spans="1:10">
      <c r="A6" s="6" t="s">
        <v>577</v>
      </c>
      <c r="B6" s="6"/>
      <c r="C6" s="6"/>
      <c r="D6" s="6" t="s">
        <v>578</v>
      </c>
      <c r="E6" s="6" t="s">
        <v>513</v>
      </c>
      <c r="F6" s="6" t="s">
        <v>579</v>
      </c>
      <c r="G6" s="6" t="s">
        <v>580</v>
      </c>
      <c r="H6" s="6" t="s">
        <v>581</v>
      </c>
      <c r="I6" s="6" t="s">
        <v>582</v>
      </c>
      <c r="J6" s="6"/>
    </row>
    <row r="7" spans="1:10">
      <c r="A7" s="6"/>
      <c r="B7" s="6"/>
      <c r="C7" s="7" t="s">
        <v>583</v>
      </c>
      <c r="D7" s="8">
        <v>0</v>
      </c>
      <c r="E7" s="9">
        <f>SUM(E8:E10)</f>
        <v>70000</v>
      </c>
      <c r="F7" s="9">
        <f>SUM(F8:F10)</f>
        <v>64680</v>
      </c>
      <c r="G7" s="10">
        <v>10</v>
      </c>
      <c r="H7" s="11" t="str">
        <f t="shared" ref="H7:H10" si="0">IF(E7&gt;0,ROUND(F7/E7,3)*100&amp;"%","—")</f>
        <v>92.4%</v>
      </c>
      <c r="I7" s="14">
        <v>9.24</v>
      </c>
      <c r="J7" s="14"/>
    </row>
    <row r="8" ht="24" spans="1:10">
      <c r="A8" s="6"/>
      <c r="B8" s="6"/>
      <c r="C8" s="7" t="s">
        <v>584</v>
      </c>
      <c r="D8" s="8">
        <v>0</v>
      </c>
      <c r="E8" s="12">
        <v>70000</v>
      </c>
      <c r="F8" s="8">
        <v>64680</v>
      </c>
      <c r="G8" s="6" t="s">
        <v>517</v>
      </c>
      <c r="H8" s="13" t="str">
        <f t="shared" si="0"/>
        <v>92.4%</v>
      </c>
      <c r="I8" s="14" t="s">
        <v>517</v>
      </c>
      <c r="J8" s="14"/>
    </row>
    <row r="9" ht="24" spans="1:10">
      <c r="A9" s="6"/>
      <c r="B9" s="6"/>
      <c r="C9" s="7" t="s">
        <v>585</v>
      </c>
      <c r="D9" s="12"/>
      <c r="E9" s="12"/>
      <c r="F9" s="12"/>
      <c r="G9" s="6" t="s">
        <v>517</v>
      </c>
      <c r="H9" s="13" t="str">
        <f t="shared" si="0"/>
        <v>—</v>
      </c>
      <c r="I9" s="14" t="s">
        <v>517</v>
      </c>
      <c r="J9" s="14"/>
    </row>
    <row r="10" spans="1:10">
      <c r="A10" s="6"/>
      <c r="B10" s="6"/>
      <c r="C10" s="7" t="s">
        <v>586</v>
      </c>
      <c r="D10" s="12"/>
      <c r="E10" s="12"/>
      <c r="F10" s="12"/>
      <c r="G10" s="6" t="s">
        <v>517</v>
      </c>
      <c r="H10" s="13" t="str">
        <f t="shared" si="0"/>
        <v>—</v>
      </c>
      <c r="I10" s="14" t="s">
        <v>517</v>
      </c>
      <c r="J10" s="14"/>
    </row>
    <row r="11" spans="1:10">
      <c r="A11" s="6" t="s">
        <v>587</v>
      </c>
      <c r="B11" s="6" t="s">
        <v>588</v>
      </c>
      <c r="C11" s="6"/>
      <c r="D11" s="6"/>
      <c r="E11" s="6"/>
      <c r="F11" s="14" t="s">
        <v>589</v>
      </c>
      <c r="G11" s="14"/>
      <c r="H11" s="14"/>
      <c r="I11" s="14"/>
      <c r="J11" s="14"/>
    </row>
    <row r="12" ht="40.9" customHeight="1" spans="1:10">
      <c r="A12" s="6"/>
      <c r="B12" s="15" t="s">
        <v>778</v>
      </c>
      <c r="C12" s="16"/>
      <c r="D12" s="16"/>
      <c r="E12" s="17"/>
      <c r="F12" s="18" t="s">
        <v>778</v>
      </c>
      <c r="G12" s="18"/>
      <c r="H12" s="18"/>
      <c r="I12" s="18"/>
      <c r="J12" s="18"/>
    </row>
    <row r="13" spans="1:10">
      <c r="A13" s="19" t="s">
        <v>591</v>
      </c>
      <c r="B13" s="20"/>
      <c r="C13" s="21"/>
      <c r="D13" s="19" t="s">
        <v>592</v>
      </c>
      <c r="E13" s="20"/>
      <c r="F13" s="21"/>
      <c r="G13" s="22" t="s">
        <v>593</v>
      </c>
      <c r="H13" s="22" t="s">
        <v>594</v>
      </c>
      <c r="I13" s="22" t="s">
        <v>582</v>
      </c>
      <c r="J13" s="22" t="s">
        <v>595</v>
      </c>
    </row>
    <row r="14" spans="1:10">
      <c r="A14" s="23" t="s">
        <v>596</v>
      </c>
      <c r="B14" s="6" t="s">
        <v>597</v>
      </c>
      <c r="C14" s="6" t="s">
        <v>598</v>
      </c>
      <c r="D14" s="6" t="s">
        <v>599</v>
      </c>
      <c r="E14" s="6" t="s">
        <v>600</v>
      </c>
      <c r="F14" s="24" t="s">
        <v>601</v>
      </c>
      <c r="G14" s="25"/>
      <c r="H14" s="25"/>
      <c r="I14" s="25"/>
      <c r="J14" s="25"/>
    </row>
    <row r="15" ht="27" customHeight="1" spans="1:10">
      <c r="A15" s="6" t="s">
        <v>602</v>
      </c>
      <c r="B15" s="26" t="s">
        <v>603</v>
      </c>
      <c r="C15" s="27" t="s">
        <v>749</v>
      </c>
      <c r="D15" s="28" t="s">
        <v>612</v>
      </c>
      <c r="E15" s="29" t="s">
        <v>750</v>
      </c>
      <c r="F15" s="24" t="s">
        <v>681</v>
      </c>
      <c r="G15" s="29" t="s">
        <v>751</v>
      </c>
      <c r="H15" s="30">
        <v>20</v>
      </c>
      <c r="I15" s="30">
        <v>20</v>
      </c>
      <c r="J15" s="25"/>
    </row>
    <row r="16" ht="37.15" customHeight="1" spans="1:10">
      <c r="A16" s="6"/>
      <c r="B16" s="26" t="s">
        <v>603</v>
      </c>
      <c r="C16" s="27" t="s">
        <v>779</v>
      </c>
      <c r="D16" s="28" t="s">
        <v>652</v>
      </c>
      <c r="E16" s="29" t="s">
        <v>780</v>
      </c>
      <c r="F16" s="24" t="s">
        <v>743</v>
      </c>
      <c r="G16" s="29" t="s">
        <v>781</v>
      </c>
      <c r="H16" s="30">
        <v>20</v>
      </c>
      <c r="I16" s="30">
        <v>10</v>
      </c>
      <c r="J16" s="25"/>
    </row>
    <row r="17" ht="46.9" customHeight="1" spans="1:10">
      <c r="A17" s="6"/>
      <c r="B17" s="26" t="s">
        <v>610</v>
      </c>
      <c r="C17" s="27" t="s">
        <v>734</v>
      </c>
      <c r="D17" s="28" t="s">
        <v>612</v>
      </c>
      <c r="E17" s="29" t="s">
        <v>672</v>
      </c>
      <c r="F17" s="24" t="s">
        <v>607</v>
      </c>
      <c r="G17" s="29" t="s">
        <v>782</v>
      </c>
      <c r="H17" s="30">
        <v>10</v>
      </c>
      <c r="I17" s="30">
        <v>10</v>
      </c>
      <c r="J17" s="25"/>
    </row>
    <row r="18" ht="37.15" customHeight="1" spans="1:10">
      <c r="A18" s="6" t="s">
        <v>614</v>
      </c>
      <c r="B18" s="6" t="s">
        <v>615</v>
      </c>
      <c r="C18" s="27" t="s">
        <v>783</v>
      </c>
      <c r="D18" s="28" t="s">
        <v>605</v>
      </c>
      <c r="E18" s="29" t="s">
        <v>606</v>
      </c>
      <c r="F18" s="24" t="s">
        <v>607</v>
      </c>
      <c r="G18" s="29" t="s">
        <v>606</v>
      </c>
      <c r="H18" s="30">
        <v>30</v>
      </c>
      <c r="I18" s="30">
        <v>30</v>
      </c>
      <c r="J18" s="25"/>
    </row>
    <row r="19" ht="34.15" customHeight="1" spans="1:10">
      <c r="A19" s="31" t="s">
        <v>617</v>
      </c>
      <c r="B19" s="32" t="s">
        <v>618</v>
      </c>
      <c r="C19" s="27" t="s">
        <v>619</v>
      </c>
      <c r="D19" s="28" t="s">
        <v>605</v>
      </c>
      <c r="E19" s="29" t="s">
        <v>672</v>
      </c>
      <c r="F19" s="33" t="s">
        <v>607</v>
      </c>
      <c r="G19" s="29" t="s">
        <v>672</v>
      </c>
      <c r="H19" s="30">
        <v>10</v>
      </c>
      <c r="I19" s="30">
        <v>10</v>
      </c>
      <c r="J19" s="42" t="s">
        <v>498</v>
      </c>
    </row>
    <row r="20" spans="1:10">
      <c r="A20" s="3" t="s">
        <v>620</v>
      </c>
      <c r="B20" s="3"/>
      <c r="C20" s="3"/>
      <c r="D20" s="34"/>
      <c r="E20" s="35"/>
      <c r="F20" s="35"/>
      <c r="G20" s="35"/>
      <c r="H20" s="35"/>
      <c r="I20" s="43"/>
      <c r="J20" s="44" t="s">
        <v>621</v>
      </c>
    </row>
    <row r="21" spans="1:10">
      <c r="A21" s="36" t="s">
        <v>622</v>
      </c>
      <c r="B21" s="36"/>
      <c r="C21" s="36"/>
      <c r="D21" s="36"/>
      <c r="E21" s="36"/>
      <c r="F21" s="36"/>
      <c r="G21" s="36"/>
      <c r="H21" s="36">
        <v>100</v>
      </c>
      <c r="I21" s="45">
        <f>SUM(I7,I15:I19)</f>
        <v>89.24</v>
      </c>
      <c r="J21" s="46" t="s">
        <v>645</v>
      </c>
    </row>
    <row r="23" spans="1:10">
      <c r="A23" s="37" t="s">
        <v>624</v>
      </c>
      <c r="B23" s="38"/>
      <c r="C23" s="38"/>
      <c r="D23" s="38"/>
      <c r="E23" s="38"/>
      <c r="F23" s="38"/>
      <c r="G23" s="38"/>
      <c r="H23" s="38"/>
      <c r="I23" s="38"/>
      <c r="J23" s="47"/>
    </row>
    <row r="24" spans="1:10">
      <c r="A24" s="39" t="s">
        <v>625</v>
      </c>
      <c r="B24" s="39"/>
      <c r="C24" s="39"/>
      <c r="D24" s="39"/>
      <c r="E24" s="39"/>
      <c r="F24" s="39"/>
      <c r="G24" s="39"/>
      <c r="H24" s="39"/>
      <c r="I24" s="39"/>
      <c r="J24" s="39"/>
    </row>
    <row r="25" spans="1:10">
      <c r="A25" s="39" t="s">
        <v>626</v>
      </c>
      <c r="B25" s="39"/>
      <c r="C25" s="39"/>
      <c r="D25" s="39"/>
      <c r="E25" s="39"/>
      <c r="F25" s="39"/>
      <c r="G25" s="39"/>
      <c r="H25" s="39"/>
      <c r="I25" s="39"/>
      <c r="J25" s="39"/>
    </row>
    <row r="26" spans="1:10">
      <c r="A26" s="39" t="s">
        <v>627</v>
      </c>
      <c r="B26" s="39"/>
      <c r="C26" s="39"/>
      <c r="D26" s="39"/>
      <c r="E26" s="39"/>
      <c r="F26" s="39"/>
      <c r="G26" s="39"/>
      <c r="H26" s="39"/>
      <c r="I26" s="39"/>
      <c r="J26" s="39"/>
    </row>
    <row r="27" spans="1:10">
      <c r="A27" s="39" t="s">
        <v>628</v>
      </c>
      <c r="B27" s="39"/>
      <c r="C27" s="39"/>
      <c r="D27" s="39"/>
      <c r="E27" s="39"/>
      <c r="F27" s="39"/>
      <c r="G27" s="39"/>
      <c r="H27" s="39"/>
      <c r="I27" s="39"/>
      <c r="J27" s="39"/>
    </row>
    <row r="28" spans="1:10">
      <c r="A28" s="39" t="s">
        <v>629</v>
      </c>
      <c r="B28" s="39"/>
      <c r="C28" s="39"/>
      <c r="D28" s="39"/>
      <c r="E28" s="39"/>
      <c r="F28" s="39"/>
      <c r="G28" s="39"/>
      <c r="H28" s="39"/>
      <c r="I28" s="39"/>
      <c r="J28" s="39"/>
    </row>
    <row r="29" spans="1:10">
      <c r="A29" s="39" t="s">
        <v>630</v>
      </c>
      <c r="B29" s="39"/>
      <c r="C29" s="39"/>
      <c r="D29" s="39"/>
      <c r="E29" s="39"/>
      <c r="F29" s="39"/>
      <c r="G29" s="39"/>
      <c r="H29" s="39"/>
      <c r="I29" s="39"/>
      <c r="J29" s="39"/>
    </row>
    <row r="30" spans="1:10">
      <c r="A30" s="39" t="s">
        <v>631</v>
      </c>
      <c r="B30" s="39"/>
      <c r="C30" s="39"/>
      <c r="D30" s="39"/>
      <c r="E30" s="39"/>
      <c r="F30" s="39"/>
      <c r="G30" s="39"/>
      <c r="H30" s="39"/>
      <c r="I30" s="39"/>
      <c r="J30" s="39"/>
    </row>
    <row r="31" spans="1:10">
      <c r="A31" s="39" t="s">
        <v>632</v>
      </c>
      <c r="B31" s="39"/>
      <c r="C31" s="39"/>
      <c r="D31" s="39"/>
      <c r="E31" s="39"/>
      <c r="F31" s="39"/>
      <c r="G31" s="39"/>
      <c r="H31" s="39"/>
      <c r="I31" s="39"/>
      <c r="J31" s="39"/>
    </row>
    <row r="32" ht="14.25" spans="1:10">
      <c r="A32" s="40"/>
      <c r="B32" s="40"/>
      <c r="C32" s="40"/>
      <c r="D32" s="40"/>
      <c r="E32" s="40"/>
      <c r="F32" s="40"/>
      <c r="G32" s="40"/>
      <c r="H32" s="40"/>
      <c r="I32" s="40"/>
      <c r="J32" s="4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D15 D16:D17 D18:D19">
      <formula1>"＝,＞,＜,≥,≤"</formula1>
    </dataValidation>
    <dataValidation type="list" allowBlank="1" showInputMessage="1" sqref="J21">
      <formula1>"优,良,中,差"</formula1>
    </dataValidation>
  </dataValidations>
  <printOptions horizontalCentered="1"/>
  <pageMargins left="0.708333333333333" right="0.708333333333333" top="0.751388888888889" bottom="0.751388888888889" header="0.310416666666667" footer="0.310416666666667"/>
  <pageSetup paperSize="9" scale="81" fitToHeight="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view="pageBreakPreview" zoomScaleNormal="100" workbookViewId="0">
      <pane ySplit="1" topLeftCell="A14" activePane="bottomLeft" state="frozen"/>
      <selection/>
      <selection pane="bottomLeft" activeCell="D49" sqref="D49"/>
    </sheetView>
  </sheetViews>
  <sheetFormatPr defaultColWidth="9" defaultRowHeight="13.5"/>
  <cols>
    <col min="1" max="2" width="11.125" style="1" customWidth="1"/>
    <col min="3" max="3" width="14.5" style="1" customWidth="1"/>
    <col min="4" max="5" width="11.375" style="1" customWidth="1"/>
    <col min="6" max="6" width="11.25" style="1" customWidth="1"/>
    <col min="7" max="7" width="10" style="1" customWidth="1"/>
    <col min="8" max="8" width="9" style="1"/>
    <col min="9" max="9" width="8.5" style="1" customWidth="1"/>
    <col min="10" max="10" width="11.5" style="1" customWidth="1"/>
    <col min="11" max="16384" width="9" style="1"/>
  </cols>
  <sheetData>
    <row r="1" spans="1:1">
      <c r="A1" s="1" t="s">
        <v>570</v>
      </c>
    </row>
    <row r="2" ht="22.5" spans="1:10">
      <c r="A2" s="2" t="s">
        <v>571</v>
      </c>
      <c r="B2" s="2"/>
      <c r="C2" s="2"/>
      <c r="D2" s="2"/>
      <c r="E2" s="2"/>
      <c r="F2" s="2"/>
      <c r="G2" s="2"/>
      <c r="H2" s="2"/>
      <c r="I2" s="2"/>
      <c r="J2" s="2"/>
    </row>
    <row r="3" ht="22.5" spans="1:10">
      <c r="A3" s="2"/>
      <c r="B3" s="2"/>
      <c r="C3" s="2"/>
      <c r="D3" s="2"/>
      <c r="E3" s="2"/>
      <c r="F3" s="2"/>
      <c r="G3" s="2"/>
      <c r="H3" s="2"/>
      <c r="I3" s="2"/>
      <c r="J3" s="41" t="s">
        <v>497</v>
      </c>
    </row>
    <row r="4" spans="1:10">
      <c r="A4" s="3" t="s">
        <v>572</v>
      </c>
      <c r="B4" s="3"/>
      <c r="C4" s="4" t="s">
        <v>784</v>
      </c>
      <c r="D4" s="4"/>
      <c r="E4" s="4"/>
      <c r="F4" s="4"/>
      <c r="G4" s="4"/>
      <c r="H4" s="4"/>
      <c r="I4" s="4"/>
      <c r="J4" s="4"/>
    </row>
    <row r="5" spans="1:10">
      <c r="A5" s="3" t="s">
        <v>574</v>
      </c>
      <c r="B5" s="3"/>
      <c r="C5" s="5" t="s">
        <v>575</v>
      </c>
      <c r="D5" s="5"/>
      <c r="E5" s="5"/>
      <c r="F5" s="3" t="s">
        <v>576</v>
      </c>
      <c r="G5" s="4" t="s">
        <v>3</v>
      </c>
      <c r="H5" s="4"/>
      <c r="I5" s="4"/>
      <c r="J5" s="4"/>
    </row>
    <row r="6" spans="1:10">
      <c r="A6" s="6" t="s">
        <v>577</v>
      </c>
      <c r="B6" s="6"/>
      <c r="C6" s="6"/>
      <c r="D6" s="6" t="s">
        <v>578</v>
      </c>
      <c r="E6" s="6" t="s">
        <v>513</v>
      </c>
      <c r="F6" s="6" t="s">
        <v>579</v>
      </c>
      <c r="G6" s="6" t="s">
        <v>580</v>
      </c>
      <c r="H6" s="6" t="s">
        <v>581</v>
      </c>
      <c r="I6" s="6" t="s">
        <v>582</v>
      </c>
      <c r="J6" s="6"/>
    </row>
    <row r="7" spans="1:10">
      <c r="A7" s="6"/>
      <c r="B7" s="6"/>
      <c r="C7" s="7" t="s">
        <v>583</v>
      </c>
      <c r="D7" s="8">
        <v>0</v>
      </c>
      <c r="E7" s="9">
        <f>SUM(E8:E10)</f>
        <v>337465</v>
      </c>
      <c r="F7" s="9">
        <f>SUM(F8:F10)</f>
        <v>337465</v>
      </c>
      <c r="G7" s="10">
        <v>10</v>
      </c>
      <c r="H7" s="11" t="str">
        <f t="shared" ref="H7:H10" si="0">IF(E7&gt;0,ROUND(F7/E7,3)*100&amp;"%","—")</f>
        <v>100%</v>
      </c>
      <c r="I7" s="14">
        <v>10</v>
      </c>
      <c r="J7" s="14"/>
    </row>
    <row r="8" ht="24" spans="1:10">
      <c r="A8" s="6"/>
      <c r="B8" s="6"/>
      <c r="C8" s="7" t="s">
        <v>584</v>
      </c>
      <c r="D8" s="8">
        <v>0</v>
      </c>
      <c r="E8" s="12">
        <v>337465</v>
      </c>
      <c r="F8" s="8">
        <v>337465</v>
      </c>
      <c r="G8" s="6" t="s">
        <v>517</v>
      </c>
      <c r="H8" s="13" t="str">
        <f t="shared" si="0"/>
        <v>100%</v>
      </c>
      <c r="I8" s="14" t="s">
        <v>517</v>
      </c>
      <c r="J8" s="14"/>
    </row>
    <row r="9" ht="24" spans="1:10">
      <c r="A9" s="6"/>
      <c r="B9" s="6"/>
      <c r="C9" s="7" t="s">
        <v>585</v>
      </c>
      <c r="D9" s="12"/>
      <c r="E9" s="12"/>
      <c r="F9" s="12"/>
      <c r="G9" s="6" t="s">
        <v>517</v>
      </c>
      <c r="H9" s="13" t="str">
        <f t="shared" si="0"/>
        <v>—</v>
      </c>
      <c r="I9" s="14" t="s">
        <v>517</v>
      </c>
      <c r="J9" s="14"/>
    </row>
    <row r="10" spans="1:10">
      <c r="A10" s="6"/>
      <c r="B10" s="6"/>
      <c r="C10" s="7" t="s">
        <v>586</v>
      </c>
      <c r="D10" s="12"/>
      <c r="E10" s="12"/>
      <c r="F10" s="12"/>
      <c r="G10" s="6" t="s">
        <v>517</v>
      </c>
      <c r="H10" s="13" t="str">
        <f t="shared" si="0"/>
        <v>—</v>
      </c>
      <c r="I10" s="14" t="s">
        <v>517</v>
      </c>
      <c r="J10" s="14"/>
    </row>
    <row r="11" spans="1:10">
      <c r="A11" s="6" t="s">
        <v>587</v>
      </c>
      <c r="B11" s="6" t="s">
        <v>588</v>
      </c>
      <c r="C11" s="6"/>
      <c r="D11" s="6"/>
      <c r="E11" s="6"/>
      <c r="F11" s="14" t="s">
        <v>589</v>
      </c>
      <c r="G11" s="14"/>
      <c r="H11" s="14"/>
      <c r="I11" s="14"/>
      <c r="J11" s="14"/>
    </row>
    <row r="12" ht="40.9" customHeight="1" spans="1:10">
      <c r="A12" s="6"/>
      <c r="B12" s="15" t="s">
        <v>785</v>
      </c>
      <c r="C12" s="16"/>
      <c r="D12" s="16"/>
      <c r="E12" s="17"/>
      <c r="F12" s="18" t="s">
        <v>785</v>
      </c>
      <c r="G12" s="18"/>
      <c r="H12" s="18"/>
      <c r="I12" s="18"/>
      <c r="J12" s="18"/>
    </row>
    <row r="13" spans="1:10">
      <c r="A13" s="19" t="s">
        <v>591</v>
      </c>
      <c r="B13" s="20"/>
      <c r="C13" s="21"/>
      <c r="D13" s="19" t="s">
        <v>592</v>
      </c>
      <c r="E13" s="20"/>
      <c r="F13" s="21"/>
      <c r="G13" s="22" t="s">
        <v>593</v>
      </c>
      <c r="H13" s="22" t="s">
        <v>594</v>
      </c>
      <c r="I13" s="22" t="s">
        <v>582</v>
      </c>
      <c r="J13" s="22" t="s">
        <v>595</v>
      </c>
    </row>
    <row r="14" spans="1:10">
      <c r="A14" s="23" t="s">
        <v>596</v>
      </c>
      <c r="B14" s="6" t="s">
        <v>597</v>
      </c>
      <c r="C14" s="6" t="s">
        <v>598</v>
      </c>
      <c r="D14" s="6" t="s">
        <v>599</v>
      </c>
      <c r="E14" s="6" t="s">
        <v>600</v>
      </c>
      <c r="F14" s="24" t="s">
        <v>601</v>
      </c>
      <c r="G14" s="25"/>
      <c r="H14" s="25"/>
      <c r="I14" s="25"/>
      <c r="J14" s="25"/>
    </row>
    <row r="15" ht="27" customHeight="1" spans="1:10">
      <c r="A15" s="6" t="s">
        <v>602</v>
      </c>
      <c r="B15" s="26" t="s">
        <v>603</v>
      </c>
      <c r="C15" s="27" t="s">
        <v>786</v>
      </c>
      <c r="D15" s="28" t="s">
        <v>652</v>
      </c>
      <c r="E15" s="29" t="s">
        <v>787</v>
      </c>
      <c r="F15" s="24" t="s">
        <v>681</v>
      </c>
      <c r="G15" s="29" t="s">
        <v>788</v>
      </c>
      <c r="H15" s="30">
        <v>15</v>
      </c>
      <c r="I15" s="30">
        <v>13</v>
      </c>
      <c r="J15" s="25"/>
    </row>
    <row r="16" ht="37.15" customHeight="1" spans="1:10">
      <c r="A16" s="6"/>
      <c r="B16" s="26" t="s">
        <v>603</v>
      </c>
      <c r="C16" s="27" t="s">
        <v>789</v>
      </c>
      <c r="D16" s="28" t="s">
        <v>612</v>
      </c>
      <c r="E16" s="29" t="s">
        <v>790</v>
      </c>
      <c r="F16" s="24" t="s">
        <v>791</v>
      </c>
      <c r="G16" s="29" t="s">
        <v>792</v>
      </c>
      <c r="H16" s="30">
        <v>15</v>
      </c>
      <c r="I16" s="30">
        <v>15</v>
      </c>
      <c r="J16" s="25"/>
    </row>
    <row r="17" ht="37.15" customHeight="1" spans="1:10">
      <c r="A17" s="6"/>
      <c r="B17" s="26" t="s">
        <v>603</v>
      </c>
      <c r="C17" s="27" t="s">
        <v>793</v>
      </c>
      <c r="D17" s="28" t="s">
        <v>652</v>
      </c>
      <c r="E17" s="29" t="s">
        <v>794</v>
      </c>
      <c r="F17" s="24" t="s">
        <v>681</v>
      </c>
      <c r="G17" s="29" t="s">
        <v>794</v>
      </c>
      <c r="H17" s="30">
        <v>10</v>
      </c>
      <c r="I17" s="30">
        <v>10</v>
      </c>
      <c r="J17" s="25"/>
    </row>
    <row r="18" ht="46.9" customHeight="1" spans="1:10">
      <c r="A18" s="6"/>
      <c r="B18" s="26" t="s">
        <v>755</v>
      </c>
      <c r="C18" s="27" t="s">
        <v>795</v>
      </c>
      <c r="D18" s="28" t="s">
        <v>605</v>
      </c>
      <c r="E18" s="29" t="s">
        <v>606</v>
      </c>
      <c r="F18" s="24" t="s">
        <v>607</v>
      </c>
      <c r="G18" s="29" t="s">
        <v>606</v>
      </c>
      <c r="H18" s="30">
        <v>10</v>
      </c>
      <c r="I18" s="30">
        <v>10</v>
      </c>
      <c r="J18" s="25"/>
    </row>
    <row r="19" ht="37.15" customHeight="1" spans="1:10">
      <c r="A19" s="6" t="s">
        <v>614</v>
      </c>
      <c r="B19" s="6" t="s">
        <v>615</v>
      </c>
      <c r="C19" s="27" t="s">
        <v>796</v>
      </c>
      <c r="D19" s="28" t="s">
        <v>605</v>
      </c>
      <c r="E19" s="29" t="s">
        <v>606</v>
      </c>
      <c r="F19" s="24" t="s">
        <v>607</v>
      </c>
      <c r="G19" s="29" t="s">
        <v>606</v>
      </c>
      <c r="H19" s="30">
        <v>30</v>
      </c>
      <c r="I19" s="30">
        <v>28</v>
      </c>
      <c r="J19" s="25"/>
    </row>
    <row r="20" ht="34.15" customHeight="1" spans="1:10">
      <c r="A20" s="31" t="s">
        <v>617</v>
      </c>
      <c r="B20" s="32" t="s">
        <v>618</v>
      </c>
      <c r="C20" s="27" t="s">
        <v>797</v>
      </c>
      <c r="D20" s="28" t="s">
        <v>605</v>
      </c>
      <c r="E20" s="29" t="s">
        <v>606</v>
      </c>
      <c r="F20" s="33" t="s">
        <v>607</v>
      </c>
      <c r="G20" s="29" t="s">
        <v>606</v>
      </c>
      <c r="H20" s="30">
        <v>10</v>
      </c>
      <c r="I20" s="30">
        <v>10</v>
      </c>
      <c r="J20" s="42" t="s">
        <v>498</v>
      </c>
    </row>
    <row r="21" spans="1:10">
      <c r="A21" s="3" t="s">
        <v>620</v>
      </c>
      <c r="B21" s="3"/>
      <c r="C21" s="3"/>
      <c r="D21" s="34"/>
      <c r="E21" s="35"/>
      <c r="F21" s="35"/>
      <c r="G21" s="35"/>
      <c r="H21" s="35"/>
      <c r="I21" s="43"/>
      <c r="J21" s="44" t="s">
        <v>621</v>
      </c>
    </row>
    <row r="22" spans="1:10">
      <c r="A22" s="36" t="s">
        <v>622</v>
      </c>
      <c r="B22" s="36"/>
      <c r="C22" s="36"/>
      <c r="D22" s="36"/>
      <c r="E22" s="36"/>
      <c r="F22" s="36"/>
      <c r="G22" s="36"/>
      <c r="H22" s="36">
        <v>100</v>
      </c>
      <c r="I22" s="45">
        <f>SUM(I7,I15:I20)</f>
        <v>96</v>
      </c>
      <c r="J22" s="46" t="s">
        <v>623</v>
      </c>
    </row>
    <row r="24" spans="1:10">
      <c r="A24" s="37" t="s">
        <v>624</v>
      </c>
      <c r="B24" s="38"/>
      <c r="C24" s="38"/>
      <c r="D24" s="38"/>
      <c r="E24" s="38"/>
      <c r="F24" s="38"/>
      <c r="G24" s="38"/>
      <c r="H24" s="38"/>
      <c r="I24" s="38"/>
      <c r="J24" s="47"/>
    </row>
    <row r="25" spans="1:10">
      <c r="A25" s="39" t="s">
        <v>625</v>
      </c>
      <c r="B25" s="39"/>
      <c r="C25" s="39"/>
      <c r="D25" s="39"/>
      <c r="E25" s="39"/>
      <c r="F25" s="39"/>
      <c r="G25" s="39"/>
      <c r="H25" s="39"/>
      <c r="I25" s="39"/>
      <c r="J25" s="39"/>
    </row>
    <row r="26" spans="1:10">
      <c r="A26" s="39" t="s">
        <v>626</v>
      </c>
      <c r="B26" s="39"/>
      <c r="C26" s="39"/>
      <c r="D26" s="39"/>
      <c r="E26" s="39"/>
      <c r="F26" s="39"/>
      <c r="G26" s="39"/>
      <c r="H26" s="39"/>
      <c r="I26" s="39"/>
      <c r="J26" s="39"/>
    </row>
    <row r="27" spans="1:10">
      <c r="A27" s="39" t="s">
        <v>627</v>
      </c>
      <c r="B27" s="39"/>
      <c r="C27" s="39"/>
      <c r="D27" s="39"/>
      <c r="E27" s="39"/>
      <c r="F27" s="39"/>
      <c r="G27" s="39"/>
      <c r="H27" s="39"/>
      <c r="I27" s="39"/>
      <c r="J27" s="39"/>
    </row>
    <row r="28" spans="1:10">
      <c r="A28" s="39" t="s">
        <v>628</v>
      </c>
      <c r="B28" s="39"/>
      <c r="C28" s="39"/>
      <c r="D28" s="39"/>
      <c r="E28" s="39"/>
      <c r="F28" s="39"/>
      <c r="G28" s="39"/>
      <c r="H28" s="39"/>
      <c r="I28" s="39"/>
      <c r="J28" s="39"/>
    </row>
    <row r="29" spans="1:10">
      <c r="A29" s="39" t="s">
        <v>629</v>
      </c>
      <c r="B29" s="39"/>
      <c r="C29" s="39"/>
      <c r="D29" s="39"/>
      <c r="E29" s="39"/>
      <c r="F29" s="39"/>
      <c r="G29" s="39"/>
      <c r="H29" s="39"/>
      <c r="I29" s="39"/>
      <c r="J29" s="39"/>
    </row>
    <row r="30" spans="1:10">
      <c r="A30" s="39" t="s">
        <v>630</v>
      </c>
      <c r="B30" s="39"/>
      <c r="C30" s="39"/>
      <c r="D30" s="39"/>
      <c r="E30" s="39"/>
      <c r="F30" s="39"/>
      <c r="G30" s="39"/>
      <c r="H30" s="39"/>
      <c r="I30" s="39"/>
      <c r="J30" s="39"/>
    </row>
    <row r="31" spans="1:10">
      <c r="A31" s="39" t="s">
        <v>631</v>
      </c>
      <c r="B31" s="39"/>
      <c r="C31" s="39"/>
      <c r="D31" s="39"/>
      <c r="E31" s="39"/>
      <c r="F31" s="39"/>
      <c r="G31" s="39"/>
      <c r="H31" s="39"/>
      <c r="I31" s="39"/>
      <c r="J31" s="39"/>
    </row>
    <row r="32" spans="1:10">
      <c r="A32" s="39" t="s">
        <v>632</v>
      </c>
      <c r="B32" s="39"/>
      <c r="C32" s="39"/>
      <c r="D32" s="39"/>
      <c r="E32" s="39"/>
      <c r="F32" s="39"/>
      <c r="G32" s="39"/>
      <c r="H32" s="39"/>
      <c r="I32" s="39"/>
      <c r="J32" s="39"/>
    </row>
    <row r="33" ht="14.25" spans="1:10">
      <c r="A33" s="40"/>
      <c r="B33" s="40"/>
      <c r="C33" s="40"/>
      <c r="D33" s="40"/>
      <c r="E33" s="40"/>
      <c r="F33" s="40"/>
      <c r="G33" s="40"/>
      <c r="H33" s="40"/>
      <c r="I33" s="40"/>
      <c r="J33" s="4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11:A12"/>
    <mergeCell ref="A15:A18"/>
    <mergeCell ref="G13:G14"/>
    <mergeCell ref="H13:H14"/>
    <mergeCell ref="I13:I14"/>
    <mergeCell ref="J13:J14"/>
    <mergeCell ref="A6:B10"/>
  </mergeCells>
  <dataValidations count="2">
    <dataValidation type="list" allowBlank="1" showInputMessage="1" sqref="D17 D18 D15:D16 D19:D20">
      <formula1>"＝,＞,＜,≥,≤"</formula1>
    </dataValidation>
    <dataValidation type="list" allowBlank="1" showInputMessage="1" sqref="J22">
      <formula1>"优,良,中,差"</formula1>
    </dataValidation>
  </dataValidations>
  <printOptions horizontalCentered="1"/>
  <pageMargins left="0.708333333333333" right="0.708333333333333" top="0.751388888888889" bottom="0.751388888888889" header="0.310416666666667" footer="0.310416666666667"/>
  <pageSetup paperSize="9" scale="81" fitToHeight="0"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abSelected="1" view="pageBreakPreview" zoomScaleNormal="100" workbookViewId="0">
      <pane ySplit="1" topLeftCell="A2" activePane="bottomLeft" state="frozen"/>
      <selection/>
      <selection pane="bottomLeft" activeCell="E51" sqref="E51"/>
    </sheetView>
  </sheetViews>
  <sheetFormatPr defaultColWidth="9" defaultRowHeight="13.5"/>
  <cols>
    <col min="1" max="2" width="11.125" style="1" customWidth="1"/>
    <col min="3" max="3" width="14.5" style="1" customWidth="1"/>
    <col min="4" max="5" width="11.375" style="1" customWidth="1"/>
    <col min="6" max="6" width="11.25" style="1" customWidth="1"/>
    <col min="7" max="7" width="10" style="1" customWidth="1"/>
    <col min="8" max="8" width="9" style="1"/>
    <col min="9" max="9" width="8.5" style="1" customWidth="1"/>
    <col min="10" max="10" width="11.5" style="1" customWidth="1"/>
    <col min="11" max="16384" width="9" style="1"/>
  </cols>
  <sheetData>
    <row r="1" spans="1:1">
      <c r="A1" s="1" t="s">
        <v>570</v>
      </c>
    </row>
    <row r="2" ht="22.5" spans="1:10">
      <c r="A2" s="2" t="s">
        <v>571</v>
      </c>
      <c r="B2" s="2"/>
      <c r="C2" s="2"/>
      <c r="D2" s="2"/>
      <c r="E2" s="2"/>
      <c r="F2" s="2"/>
      <c r="G2" s="2"/>
      <c r="H2" s="2"/>
      <c r="I2" s="2"/>
      <c r="J2" s="2"/>
    </row>
    <row r="3" ht="22.5" spans="1:10">
      <c r="A3" s="2"/>
      <c r="B3" s="2"/>
      <c r="C3" s="2"/>
      <c r="D3" s="2"/>
      <c r="E3" s="2"/>
      <c r="F3" s="2"/>
      <c r="G3" s="2"/>
      <c r="H3" s="2"/>
      <c r="I3" s="2"/>
      <c r="J3" s="41" t="s">
        <v>497</v>
      </c>
    </row>
    <row r="4" spans="1:10">
      <c r="A4" s="3" t="s">
        <v>572</v>
      </c>
      <c r="B4" s="3"/>
      <c r="C4" s="4" t="s">
        <v>777</v>
      </c>
      <c r="D4" s="4"/>
      <c r="E4" s="4"/>
      <c r="F4" s="4"/>
      <c r="G4" s="4"/>
      <c r="H4" s="4"/>
      <c r="I4" s="4"/>
      <c r="J4" s="4"/>
    </row>
    <row r="5" spans="1:10">
      <c r="A5" s="3" t="s">
        <v>574</v>
      </c>
      <c r="B5" s="3"/>
      <c r="C5" s="5" t="s">
        <v>575</v>
      </c>
      <c r="D5" s="5"/>
      <c r="E5" s="5"/>
      <c r="F5" s="3" t="s">
        <v>576</v>
      </c>
      <c r="G5" s="4" t="s">
        <v>3</v>
      </c>
      <c r="H5" s="4"/>
      <c r="I5" s="4"/>
      <c r="J5" s="4"/>
    </row>
    <row r="6" spans="1:10">
      <c r="A6" s="6" t="s">
        <v>577</v>
      </c>
      <c r="B6" s="6"/>
      <c r="C6" s="6"/>
      <c r="D6" s="6" t="s">
        <v>578</v>
      </c>
      <c r="E6" s="6" t="s">
        <v>513</v>
      </c>
      <c r="F6" s="6" t="s">
        <v>579</v>
      </c>
      <c r="G6" s="6" t="s">
        <v>580</v>
      </c>
      <c r="H6" s="6" t="s">
        <v>581</v>
      </c>
      <c r="I6" s="6" t="s">
        <v>582</v>
      </c>
      <c r="J6" s="6"/>
    </row>
    <row r="7" spans="1:10">
      <c r="A7" s="6"/>
      <c r="B7" s="6"/>
      <c r="C7" s="7" t="s">
        <v>583</v>
      </c>
      <c r="D7" s="8">
        <v>0</v>
      </c>
      <c r="E7" s="9">
        <f>SUM(E8:E10)</f>
        <v>150000</v>
      </c>
      <c r="F7" s="9">
        <f>SUM(F8:F10)</f>
        <v>150000</v>
      </c>
      <c r="G7" s="10">
        <v>10</v>
      </c>
      <c r="H7" s="11" t="str">
        <f t="shared" ref="H7:H10" si="0">IF(E7&gt;0,ROUND(F7/E7,3)*100&amp;"%","—")</f>
        <v>100%</v>
      </c>
      <c r="I7" s="14">
        <v>10</v>
      </c>
      <c r="J7" s="14"/>
    </row>
    <row r="8" ht="24" spans="1:10">
      <c r="A8" s="6"/>
      <c r="B8" s="6"/>
      <c r="C8" s="7" t="s">
        <v>584</v>
      </c>
      <c r="D8" s="8">
        <v>0</v>
      </c>
      <c r="E8" s="12">
        <v>150000</v>
      </c>
      <c r="F8" s="8">
        <v>150000</v>
      </c>
      <c r="G8" s="6" t="s">
        <v>517</v>
      </c>
      <c r="H8" s="13" t="str">
        <f t="shared" si="0"/>
        <v>100%</v>
      </c>
      <c r="I8" s="14" t="s">
        <v>517</v>
      </c>
      <c r="J8" s="14"/>
    </row>
    <row r="9" ht="24" spans="1:10">
      <c r="A9" s="6"/>
      <c r="B9" s="6"/>
      <c r="C9" s="7" t="s">
        <v>585</v>
      </c>
      <c r="D9" s="12"/>
      <c r="E9" s="12"/>
      <c r="F9" s="12"/>
      <c r="G9" s="6" t="s">
        <v>517</v>
      </c>
      <c r="H9" s="13" t="str">
        <f t="shared" si="0"/>
        <v>—</v>
      </c>
      <c r="I9" s="14" t="s">
        <v>517</v>
      </c>
      <c r="J9" s="14"/>
    </row>
    <row r="10" spans="1:10">
      <c r="A10" s="6"/>
      <c r="B10" s="6"/>
      <c r="C10" s="7" t="s">
        <v>586</v>
      </c>
      <c r="D10" s="12"/>
      <c r="E10" s="12"/>
      <c r="F10" s="12"/>
      <c r="G10" s="6" t="s">
        <v>517</v>
      </c>
      <c r="H10" s="13" t="str">
        <f t="shared" si="0"/>
        <v>—</v>
      </c>
      <c r="I10" s="14" t="s">
        <v>517</v>
      </c>
      <c r="J10" s="14"/>
    </row>
    <row r="11" spans="1:10">
      <c r="A11" s="6" t="s">
        <v>587</v>
      </c>
      <c r="B11" s="6" t="s">
        <v>588</v>
      </c>
      <c r="C11" s="6"/>
      <c r="D11" s="6"/>
      <c r="E11" s="6"/>
      <c r="F11" s="14" t="s">
        <v>589</v>
      </c>
      <c r="G11" s="14"/>
      <c r="H11" s="14"/>
      <c r="I11" s="14"/>
      <c r="J11" s="14"/>
    </row>
    <row r="12" ht="51" customHeight="1" spans="1:10">
      <c r="A12" s="6"/>
      <c r="B12" s="15" t="s">
        <v>798</v>
      </c>
      <c r="C12" s="16"/>
      <c r="D12" s="16"/>
      <c r="E12" s="17"/>
      <c r="F12" s="18" t="s">
        <v>798</v>
      </c>
      <c r="G12" s="18"/>
      <c r="H12" s="18"/>
      <c r="I12" s="18"/>
      <c r="J12" s="18"/>
    </row>
    <row r="13" spans="1:10">
      <c r="A13" s="19" t="s">
        <v>591</v>
      </c>
      <c r="B13" s="20"/>
      <c r="C13" s="21"/>
      <c r="D13" s="19" t="s">
        <v>592</v>
      </c>
      <c r="E13" s="20"/>
      <c r="F13" s="21"/>
      <c r="G13" s="22" t="s">
        <v>593</v>
      </c>
      <c r="H13" s="22" t="s">
        <v>594</v>
      </c>
      <c r="I13" s="22" t="s">
        <v>582</v>
      </c>
      <c r="J13" s="22" t="s">
        <v>595</v>
      </c>
    </row>
    <row r="14" spans="1:10">
      <c r="A14" s="23" t="s">
        <v>596</v>
      </c>
      <c r="B14" s="6" t="s">
        <v>597</v>
      </c>
      <c r="C14" s="6" t="s">
        <v>598</v>
      </c>
      <c r="D14" s="6" t="s">
        <v>599</v>
      </c>
      <c r="E14" s="6" t="s">
        <v>600</v>
      </c>
      <c r="F14" s="24" t="s">
        <v>601</v>
      </c>
      <c r="G14" s="25"/>
      <c r="H14" s="25"/>
      <c r="I14" s="25"/>
      <c r="J14" s="25"/>
    </row>
    <row r="15" ht="27" customHeight="1" spans="1:10">
      <c r="A15" s="6" t="s">
        <v>602</v>
      </c>
      <c r="B15" s="26" t="s">
        <v>603</v>
      </c>
      <c r="C15" s="27" t="s">
        <v>779</v>
      </c>
      <c r="D15" s="28" t="s">
        <v>652</v>
      </c>
      <c r="E15" s="29" t="s">
        <v>780</v>
      </c>
      <c r="F15" s="24" t="s">
        <v>743</v>
      </c>
      <c r="G15" s="29" t="s">
        <v>780</v>
      </c>
      <c r="H15" s="30">
        <v>20</v>
      </c>
      <c r="I15" s="30">
        <v>20</v>
      </c>
      <c r="J15" s="25"/>
    </row>
    <row r="16" ht="37.15" customHeight="1" spans="1:10">
      <c r="A16" s="6"/>
      <c r="B16" s="26" t="s">
        <v>610</v>
      </c>
      <c r="C16" s="27" t="s">
        <v>799</v>
      </c>
      <c r="D16" s="28" t="s">
        <v>605</v>
      </c>
      <c r="E16" s="29" t="s">
        <v>606</v>
      </c>
      <c r="F16" s="24" t="s">
        <v>607</v>
      </c>
      <c r="G16" s="29" t="s">
        <v>606</v>
      </c>
      <c r="H16" s="30">
        <v>20</v>
      </c>
      <c r="I16" s="30">
        <v>18</v>
      </c>
      <c r="J16" s="25"/>
    </row>
    <row r="17" ht="46.9" customHeight="1" spans="1:10">
      <c r="A17" s="6"/>
      <c r="B17" s="26" t="s">
        <v>755</v>
      </c>
      <c r="C17" s="27" t="s">
        <v>800</v>
      </c>
      <c r="D17" s="28" t="s">
        <v>605</v>
      </c>
      <c r="E17" s="29" t="s">
        <v>606</v>
      </c>
      <c r="F17" s="24" t="s">
        <v>607</v>
      </c>
      <c r="G17" s="29" t="s">
        <v>606</v>
      </c>
      <c r="H17" s="30">
        <v>10</v>
      </c>
      <c r="I17" s="30">
        <v>10</v>
      </c>
      <c r="J17" s="25"/>
    </row>
    <row r="18" ht="37.15" customHeight="1" spans="1:10">
      <c r="A18" s="6" t="s">
        <v>614</v>
      </c>
      <c r="B18" s="6" t="s">
        <v>615</v>
      </c>
      <c r="C18" s="27" t="s">
        <v>801</v>
      </c>
      <c r="D18" s="28" t="s">
        <v>605</v>
      </c>
      <c r="E18" s="29" t="s">
        <v>606</v>
      </c>
      <c r="F18" s="24" t="s">
        <v>607</v>
      </c>
      <c r="G18" s="29" t="s">
        <v>606</v>
      </c>
      <c r="H18" s="30">
        <v>30</v>
      </c>
      <c r="I18" s="30">
        <v>26</v>
      </c>
      <c r="J18" s="25"/>
    </row>
    <row r="19" ht="34.15" customHeight="1" spans="1:10">
      <c r="A19" s="31" t="s">
        <v>617</v>
      </c>
      <c r="B19" s="32" t="s">
        <v>618</v>
      </c>
      <c r="C19" s="27" t="s">
        <v>797</v>
      </c>
      <c r="D19" s="28" t="s">
        <v>605</v>
      </c>
      <c r="E19" s="29" t="s">
        <v>606</v>
      </c>
      <c r="F19" s="33" t="s">
        <v>607</v>
      </c>
      <c r="G19" s="29" t="s">
        <v>606</v>
      </c>
      <c r="H19" s="30">
        <v>10</v>
      </c>
      <c r="I19" s="30">
        <v>10</v>
      </c>
      <c r="J19" s="42" t="s">
        <v>498</v>
      </c>
    </row>
    <row r="20" spans="1:10">
      <c r="A20" s="3" t="s">
        <v>620</v>
      </c>
      <c r="B20" s="3"/>
      <c r="C20" s="3"/>
      <c r="D20" s="34"/>
      <c r="E20" s="35"/>
      <c r="F20" s="35"/>
      <c r="G20" s="35"/>
      <c r="H20" s="35"/>
      <c r="I20" s="43"/>
      <c r="J20" s="44" t="s">
        <v>621</v>
      </c>
    </row>
    <row r="21" spans="1:10">
      <c r="A21" s="36" t="s">
        <v>622</v>
      </c>
      <c r="B21" s="36"/>
      <c r="C21" s="36"/>
      <c r="D21" s="36"/>
      <c r="E21" s="36"/>
      <c r="F21" s="36"/>
      <c r="G21" s="36"/>
      <c r="H21" s="36">
        <v>100</v>
      </c>
      <c r="I21" s="45">
        <f>SUM(I7,I15:I19)</f>
        <v>94</v>
      </c>
      <c r="J21" s="46" t="s">
        <v>623</v>
      </c>
    </row>
    <row r="23" spans="1:10">
      <c r="A23" s="37" t="s">
        <v>624</v>
      </c>
      <c r="B23" s="38"/>
      <c r="C23" s="38"/>
      <c r="D23" s="38"/>
      <c r="E23" s="38"/>
      <c r="F23" s="38"/>
      <c r="G23" s="38"/>
      <c r="H23" s="38"/>
      <c r="I23" s="38"/>
      <c r="J23" s="47"/>
    </row>
    <row r="24" spans="1:10">
      <c r="A24" s="39" t="s">
        <v>625</v>
      </c>
      <c r="B24" s="39"/>
      <c r="C24" s="39"/>
      <c r="D24" s="39"/>
      <c r="E24" s="39"/>
      <c r="F24" s="39"/>
      <c r="G24" s="39"/>
      <c r="H24" s="39"/>
      <c r="I24" s="39"/>
      <c r="J24" s="39"/>
    </row>
    <row r="25" spans="1:10">
      <c r="A25" s="39" t="s">
        <v>626</v>
      </c>
      <c r="B25" s="39"/>
      <c r="C25" s="39"/>
      <c r="D25" s="39"/>
      <c r="E25" s="39"/>
      <c r="F25" s="39"/>
      <c r="G25" s="39"/>
      <c r="H25" s="39"/>
      <c r="I25" s="39"/>
      <c r="J25" s="39"/>
    </row>
    <row r="26" spans="1:10">
      <c r="A26" s="39" t="s">
        <v>627</v>
      </c>
      <c r="B26" s="39"/>
      <c r="C26" s="39"/>
      <c r="D26" s="39"/>
      <c r="E26" s="39"/>
      <c r="F26" s="39"/>
      <c r="G26" s="39"/>
      <c r="H26" s="39"/>
      <c r="I26" s="39"/>
      <c r="J26" s="39"/>
    </row>
    <row r="27" spans="1:10">
      <c r="A27" s="39" t="s">
        <v>628</v>
      </c>
      <c r="B27" s="39"/>
      <c r="C27" s="39"/>
      <c r="D27" s="39"/>
      <c r="E27" s="39"/>
      <c r="F27" s="39"/>
      <c r="G27" s="39"/>
      <c r="H27" s="39"/>
      <c r="I27" s="39"/>
      <c r="J27" s="39"/>
    </row>
    <row r="28" spans="1:10">
      <c r="A28" s="39" t="s">
        <v>629</v>
      </c>
      <c r="B28" s="39"/>
      <c r="C28" s="39"/>
      <c r="D28" s="39"/>
      <c r="E28" s="39"/>
      <c r="F28" s="39"/>
      <c r="G28" s="39"/>
      <c r="H28" s="39"/>
      <c r="I28" s="39"/>
      <c r="J28" s="39"/>
    </row>
    <row r="29" spans="1:10">
      <c r="A29" s="39" t="s">
        <v>630</v>
      </c>
      <c r="B29" s="39"/>
      <c r="C29" s="39"/>
      <c r="D29" s="39"/>
      <c r="E29" s="39"/>
      <c r="F29" s="39"/>
      <c r="G29" s="39"/>
      <c r="H29" s="39"/>
      <c r="I29" s="39"/>
      <c r="J29" s="39"/>
    </row>
    <row r="30" spans="1:10">
      <c r="A30" s="39" t="s">
        <v>631</v>
      </c>
      <c r="B30" s="39"/>
      <c r="C30" s="39"/>
      <c r="D30" s="39"/>
      <c r="E30" s="39"/>
      <c r="F30" s="39"/>
      <c r="G30" s="39"/>
      <c r="H30" s="39"/>
      <c r="I30" s="39"/>
      <c r="J30" s="39"/>
    </row>
    <row r="31" spans="1:10">
      <c r="A31" s="39" t="s">
        <v>632</v>
      </c>
      <c r="B31" s="39"/>
      <c r="C31" s="39"/>
      <c r="D31" s="39"/>
      <c r="E31" s="39"/>
      <c r="F31" s="39"/>
      <c r="G31" s="39"/>
      <c r="H31" s="39"/>
      <c r="I31" s="39"/>
      <c r="J31" s="39"/>
    </row>
    <row r="32" ht="14.25" spans="1:10">
      <c r="A32" s="40"/>
      <c r="B32" s="40"/>
      <c r="C32" s="40"/>
      <c r="D32" s="40"/>
      <c r="E32" s="40"/>
      <c r="F32" s="40"/>
      <c r="G32" s="40"/>
      <c r="H32" s="40"/>
      <c r="I32" s="40"/>
      <c r="J32" s="4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D15 D16 D17 D18:D19">
      <formula1>"＝,＞,＜,≥,≤"</formula1>
    </dataValidation>
    <dataValidation type="list" allowBlank="1" showInputMessage="1" sqref="J21">
      <formula1>"优,良,中,差"</formula1>
    </dataValidation>
  </dataValidations>
  <printOptions horizontalCentered="1"/>
  <pageMargins left="0.708333333333333" right="0.708333333333333" top="0.751388888888889" bottom="0.751388888888889" header="0.310416666666667" footer="0.310416666666667"/>
  <pageSetup paperSize="9" scale="81"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2"/>
  <sheetViews>
    <sheetView showZeros="0" workbookViewId="0">
      <pane xSplit="4" ySplit="9" topLeftCell="E10" activePane="bottomRight" state="frozen"/>
      <selection/>
      <selection pane="topRight"/>
      <selection pane="bottomLeft"/>
      <selection pane="bottomRight" activeCell="A32" sqref="$A32:$XFD32"/>
    </sheetView>
  </sheetViews>
  <sheetFormatPr defaultColWidth="9" defaultRowHeight="13.5"/>
  <cols>
    <col min="1" max="3" width="3.21666666666667" customWidth="1"/>
    <col min="4" max="4" width="39.1083333333333" customWidth="1"/>
    <col min="5" max="10" width="18.775" customWidth="1"/>
  </cols>
  <sheetData>
    <row r="1" ht="27" spans="6:6">
      <c r="F1" s="143" t="s">
        <v>234</v>
      </c>
    </row>
    <row r="2" ht="14.25" spans="10:10">
      <c r="J2" s="100" t="s">
        <v>235</v>
      </c>
    </row>
    <row r="3" ht="14.25" spans="1:10">
      <c r="A3" s="100" t="s">
        <v>61</v>
      </c>
      <c r="J3" s="100" t="s">
        <v>62</v>
      </c>
    </row>
    <row r="4" ht="19.5" customHeight="1" spans="1:10">
      <c r="A4" s="101" t="s">
        <v>65</v>
      </c>
      <c r="B4" s="101"/>
      <c r="C4" s="101"/>
      <c r="D4" s="101"/>
      <c r="E4" s="108" t="s">
        <v>158</v>
      </c>
      <c r="F4" s="108" t="s">
        <v>236</v>
      </c>
      <c r="G4" s="108" t="s">
        <v>237</v>
      </c>
      <c r="H4" s="108" t="s">
        <v>238</v>
      </c>
      <c r="I4" s="108" t="s">
        <v>239</v>
      </c>
      <c r="J4" s="108" t="s">
        <v>240</v>
      </c>
    </row>
    <row r="5" ht="19.5" customHeight="1" spans="1:10">
      <c r="A5" s="108" t="s">
        <v>181</v>
      </c>
      <c r="B5" s="108"/>
      <c r="C5" s="108"/>
      <c r="D5" s="101" t="s">
        <v>182</v>
      </c>
      <c r="E5" s="108"/>
      <c r="F5" s="108"/>
      <c r="G5" s="108"/>
      <c r="H5" s="108"/>
      <c r="I5" s="108"/>
      <c r="J5" s="108"/>
    </row>
    <row r="6" ht="19.5" customHeight="1" spans="1:10">
      <c r="A6" s="108"/>
      <c r="B6" s="108"/>
      <c r="C6" s="108"/>
      <c r="D6" s="101"/>
      <c r="E6" s="108"/>
      <c r="F6" s="108"/>
      <c r="G6" s="108"/>
      <c r="H6" s="108"/>
      <c r="I6" s="108"/>
      <c r="J6" s="108"/>
    </row>
    <row r="7" ht="19.5" customHeight="1" spans="1:10">
      <c r="A7" s="108"/>
      <c r="B7" s="108"/>
      <c r="C7" s="108"/>
      <c r="D7" s="101"/>
      <c r="E7" s="108"/>
      <c r="F7" s="108"/>
      <c r="G7" s="108"/>
      <c r="H7" s="108"/>
      <c r="I7" s="108"/>
      <c r="J7" s="108"/>
    </row>
    <row r="8" ht="19.5" customHeight="1" spans="1:10">
      <c r="A8" s="101" t="s">
        <v>185</v>
      </c>
      <c r="B8" s="101" t="s">
        <v>186</v>
      </c>
      <c r="C8" s="101" t="s">
        <v>187</v>
      </c>
      <c r="D8" s="101" t="s">
        <v>69</v>
      </c>
      <c r="E8" s="108" t="s">
        <v>70</v>
      </c>
      <c r="F8" s="108" t="s">
        <v>71</v>
      </c>
      <c r="G8" s="108" t="s">
        <v>79</v>
      </c>
      <c r="H8" s="108" t="s">
        <v>83</v>
      </c>
      <c r="I8" s="108" t="s">
        <v>87</v>
      </c>
      <c r="J8" s="108" t="s">
        <v>91</v>
      </c>
    </row>
    <row r="9" ht="19.5" customHeight="1" spans="1:10">
      <c r="A9" s="101"/>
      <c r="B9" s="101"/>
      <c r="C9" s="101"/>
      <c r="D9" s="101" t="s">
        <v>188</v>
      </c>
      <c r="E9" s="141">
        <v>13472926.03</v>
      </c>
      <c r="F9" s="141">
        <v>8344071.91</v>
      </c>
      <c r="G9" s="141">
        <v>5128854.12</v>
      </c>
      <c r="H9" s="141"/>
      <c r="I9" s="141"/>
      <c r="J9" s="141"/>
    </row>
    <row r="10" s="145" customFormat="1" ht="19.5" customHeight="1" spans="1:10">
      <c r="A10" s="142" t="s">
        <v>189</v>
      </c>
      <c r="B10" s="142"/>
      <c r="C10" s="142"/>
      <c r="D10" s="142" t="s">
        <v>190</v>
      </c>
      <c r="E10" s="141">
        <v>11824067.87</v>
      </c>
      <c r="F10" s="141">
        <v>6695213.75</v>
      </c>
      <c r="G10" s="141">
        <v>5128854.12</v>
      </c>
      <c r="H10" s="141"/>
      <c r="I10" s="141"/>
      <c r="J10" s="141"/>
    </row>
    <row r="11" s="145" customFormat="1" ht="19.5" customHeight="1" spans="1:10">
      <c r="A11" s="142" t="s">
        <v>191</v>
      </c>
      <c r="B11" s="142"/>
      <c r="C11" s="142"/>
      <c r="D11" s="142" t="s">
        <v>192</v>
      </c>
      <c r="E11" s="141">
        <v>11824067.87</v>
      </c>
      <c r="F11" s="141">
        <v>6695213.75</v>
      </c>
      <c r="G11" s="141">
        <v>5128854.12</v>
      </c>
      <c r="H11" s="141"/>
      <c r="I11" s="141"/>
      <c r="J11" s="141"/>
    </row>
    <row r="12" s="145" customFormat="1" ht="19.5" customHeight="1" spans="1:10">
      <c r="A12" s="142" t="s">
        <v>193</v>
      </c>
      <c r="B12" s="142"/>
      <c r="C12" s="142"/>
      <c r="D12" s="142" t="s">
        <v>194</v>
      </c>
      <c r="E12" s="141">
        <v>9199437.3</v>
      </c>
      <c r="F12" s="141">
        <v>5961434.38</v>
      </c>
      <c r="G12" s="141">
        <v>3238002.92</v>
      </c>
      <c r="H12" s="141"/>
      <c r="I12" s="141"/>
      <c r="J12" s="141"/>
    </row>
    <row r="13" s="145" customFormat="1" ht="19.5" customHeight="1" spans="1:10">
      <c r="A13" s="142" t="s">
        <v>195</v>
      </c>
      <c r="B13" s="142"/>
      <c r="C13" s="142"/>
      <c r="D13" s="142" t="s">
        <v>196</v>
      </c>
      <c r="E13" s="141">
        <v>1186589.6</v>
      </c>
      <c r="F13" s="141"/>
      <c r="G13" s="141">
        <v>1186589.6</v>
      </c>
      <c r="H13" s="141"/>
      <c r="I13" s="141"/>
      <c r="J13" s="141"/>
    </row>
    <row r="14" s="145" customFormat="1" ht="19.5" customHeight="1" spans="1:10">
      <c r="A14" s="142" t="s">
        <v>197</v>
      </c>
      <c r="B14" s="142"/>
      <c r="C14" s="142"/>
      <c r="D14" s="142" t="s">
        <v>198</v>
      </c>
      <c r="E14" s="141">
        <v>838622.97</v>
      </c>
      <c r="F14" s="141">
        <v>733779.37</v>
      </c>
      <c r="G14" s="141">
        <v>104843.6</v>
      </c>
      <c r="H14" s="141"/>
      <c r="I14" s="141"/>
      <c r="J14" s="141"/>
    </row>
    <row r="15" s="145" customFormat="1" ht="19.5" customHeight="1" spans="1:10">
      <c r="A15" s="142" t="s">
        <v>199</v>
      </c>
      <c r="B15" s="142"/>
      <c r="C15" s="142"/>
      <c r="D15" s="142" t="s">
        <v>200</v>
      </c>
      <c r="E15" s="141">
        <v>47273</v>
      </c>
      <c r="F15" s="141"/>
      <c r="G15" s="141">
        <v>47273</v>
      </c>
      <c r="H15" s="141"/>
      <c r="I15" s="141"/>
      <c r="J15" s="141"/>
    </row>
    <row r="16" s="145" customFormat="1" ht="19.5" customHeight="1" spans="1:10">
      <c r="A16" s="142" t="s">
        <v>201</v>
      </c>
      <c r="B16" s="142"/>
      <c r="C16" s="142"/>
      <c r="D16" s="142" t="s">
        <v>202</v>
      </c>
      <c r="E16" s="141">
        <v>552145</v>
      </c>
      <c r="F16" s="141"/>
      <c r="G16" s="141">
        <v>552145</v>
      </c>
      <c r="H16" s="141"/>
      <c r="I16" s="141"/>
      <c r="J16" s="141"/>
    </row>
    <row r="17" s="145" customFormat="1" ht="19.5" customHeight="1" spans="1:10">
      <c r="A17" s="142" t="s">
        <v>203</v>
      </c>
      <c r="B17" s="142"/>
      <c r="C17" s="142"/>
      <c r="D17" s="142" t="s">
        <v>204</v>
      </c>
      <c r="E17" s="141">
        <v>578771.72</v>
      </c>
      <c r="F17" s="141">
        <v>578771.72</v>
      </c>
      <c r="G17" s="141"/>
      <c r="H17" s="141"/>
      <c r="I17" s="141"/>
      <c r="J17" s="141"/>
    </row>
    <row r="18" s="145" customFormat="1" ht="19.5" customHeight="1" spans="1:10">
      <c r="A18" s="142" t="s">
        <v>205</v>
      </c>
      <c r="B18" s="142"/>
      <c r="C18" s="142"/>
      <c r="D18" s="142" t="s">
        <v>206</v>
      </c>
      <c r="E18" s="141">
        <v>553343.72</v>
      </c>
      <c r="F18" s="141">
        <v>553343.72</v>
      </c>
      <c r="G18" s="141"/>
      <c r="H18" s="141"/>
      <c r="I18" s="141"/>
      <c r="J18" s="141"/>
    </row>
    <row r="19" s="145" customFormat="1" ht="19.5" customHeight="1" spans="1:10">
      <c r="A19" s="142" t="s">
        <v>207</v>
      </c>
      <c r="B19" s="142"/>
      <c r="C19" s="142"/>
      <c r="D19" s="142" t="s">
        <v>208</v>
      </c>
      <c r="E19" s="141">
        <v>8450</v>
      </c>
      <c r="F19" s="141">
        <v>8450</v>
      </c>
      <c r="G19" s="141"/>
      <c r="H19" s="141"/>
      <c r="I19" s="141"/>
      <c r="J19" s="141"/>
    </row>
    <row r="20" s="145" customFormat="1" ht="19.5" customHeight="1" spans="1:10">
      <c r="A20" s="142" t="s">
        <v>209</v>
      </c>
      <c r="B20" s="142"/>
      <c r="C20" s="142"/>
      <c r="D20" s="142" t="s">
        <v>210</v>
      </c>
      <c r="E20" s="141">
        <v>472196.96</v>
      </c>
      <c r="F20" s="141">
        <v>472196.96</v>
      </c>
      <c r="G20" s="141"/>
      <c r="H20" s="141"/>
      <c r="I20" s="141"/>
      <c r="J20" s="141"/>
    </row>
    <row r="21" s="145" customFormat="1" ht="19.5" customHeight="1" spans="1:10">
      <c r="A21" s="142" t="s">
        <v>211</v>
      </c>
      <c r="B21" s="142"/>
      <c r="C21" s="142"/>
      <c r="D21" s="142" t="s">
        <v>212</v>
      </c>
      <c r="E21" s="141">
        <v>72696.76</v>
      </c>
      <c r="F21" s="141">
        <v>72696.76</v>
      </c>
      <c r="G21" s="141"/>
      <c r="H21" s="141"/>
      <c r="I21" s="141"/>
      <c r="J21" s="141"/>
    </row>
    <row r="22" s="145" customFormat="1" ht="19.5" customHeight="1" spans="1:10">
      <c r="A22" s="142" t="s">
        <v>213</v>
      </c>
      <c r="B22" s="142"/>
      <c r="C22" s="142"/>
      <c r="D22" s="142" t="s">
        <v>214</v>
      </c>
      <c r="E22" s="141">
        <v>25428</v>
      </c>
      <c r="F22" s="141">
        <v>25428</v>
      </c>
      <c r="G22" s="141"/>
      <c r="H22" s="141"/>
      <c r="I22" s="141"/>
      <c r="J22" s="141"/>
    </row>
    <row r="23" s="145" customFormat="1" ht="19.5" customHeight="1" spans="1:10">
      <c r="A23" s="142" t="s">
        <v>215</v>
      </c>
      <c r="B23" s="142"/>
      <c r="C23" s="142"/>
      <c r="D23" s="142" t="s">
        <v>216</v>
      </c>
      <c r="E23" s="141">
        <v>25428</v>
      </c>
      <c r="F23" s="141">
        <v>25428</v>
      </c>
      <c r="G23" s="141"/>
      <c r="H23" s="141"/>
      <c r="I23" s="141"/>
      <c r="J23" s="141"/>
    </row>
    <row r="24" s="145" customFormat="1" ht="19.5" customHeight="1" spans="1:10">
      <c r="A24" s="142" t="s">
        <v>217</v>
      </c>
      <c r="B24" s="142"/>
      <c r="C24" s="142"/>
      <c r="D24" s="142" t="s">
        <v>218</v>
      </c>
      <c r="E24" s="141">
        <v>539466.44</v>
      </c>
      <c r="F24" s="141">
        <v>539466.44</v>
      </c>
      <c r="G24" s="141"/>
      <c r="H24" s="141"/>
      <c r="I24" s="141"/>
      <c r="J24" s="141"/>
    </row>
    <row r="25" s="145" customFormat="1" ht="19.5" customHeight="1" spans="1:10">
      <c r="A25" s="142" t="s">
        <v>219</v>
      </c>
      <c r="B25" s="142"/>
      <c r="C25" s="142"/>
      <c r="D25" s="142" t="s">
        <v>220</v>
      </c>
      <c r="E25" s="141">
        <v>539466.44</v>
      </c>
      <c r="F25" s="141">
        <v>539466.44</v>
      </c>
      <c r="G25" s="141"/>
      <c r="H25" s="141"/>
      <c r="I25" s="141"/>
      <c r="J25" s="141"/>
    </row>
    <row r="26" s="145" customFormat="1" ht="19.5" customHeight="1" spans="1:10">
      <c r="A26" s="142" t="s">
        <v>221</v>
      </c>
      <c r="B26" s="142"/>
      <c r="C26" s="142"/>
      <c r="D26" s="142" t="s">
        <v>222</v>
      </c>
      <c r="E26" s="141">
        <v>324373.69</v>
      </c>
      <c r="F26" s="141">
        <v>324373.69</v>
      </c>
      <c r="G26" s="141"/>
      <c r="H26" s="141"/>
      <c r="I26" s="141"/>
      <c r="J26" s="141"/>
    </row>
    <row r="27" s="145" customFormat="1" ht="19.5" customHeight="1" spans="1:10">
      <c r="A27" s="142" t="s">
        <v>223</v>
      </c>
      <c r="B27" s="142"/>
      <c r="C27" s="142"/>
      <c r="D27" s="142" t="s">
        <v>224</v>
      </c>
      <c r="E27" s="141">
        <v>201767.16</v>
      </c>
      <c r="F27" s="141">
        <v>201767.16</v>
      </c>
      <c r="G27" s="141"/>
      <c r="H27" s="141"/>
      <c r="I27" s="141"/>
      <c r="J27" s="141"/>
    </row>
    <row r="28" s="145" customFormat="1" ht="19.5" customHeight="1" spans="1:10">
      <c r="A28" s="142" t="s">
        <v>225</v>
      </c>
      <c r="B28" s="142"/>
      <c r="C28" s="142"/>
      <c r="D28" s="142" t="s">
        <v>226</v>
      </c>
      <c r="E28" s="141">
        <v>13325.59</v>
      </c>
      <c r="F28" s="141">
        <v>13325.59</v>
      </c>
      <c r="G28" s="141"/>
      <c r="H28" s="141"/>
      <c r="I28" s="141"/>
      <c r="J28" s="141"/>
    </row>
    <row r="29" s="145" customFormat="1" ht="19.5" customHeight="1" spans="1:10">
      <c r="A29" s="142" t="s">
        <v>227</v>
      </c>
      <c r="B29" s="142"/>
      <c r="C29" s="142"/>
      <c r="D29" s="142" t="s">
        <v>228</v>
      </c>
      <c r="E29" s="141">
        <v>530620</v>
      </c>
      <c r="F29" s="141">
        <v>530620</v>
      </c>
      <c r="G29" s="141"/>
      <c r="H29" s="141"/>
      <c r="I29" s="141"/>
      <c r="J29" s="141"/>
    </row>
    <row r="30" s="145" customFormat="1" ht="19.5" customHeight="1" spans="1:10">
      <c r="A30" s="142" t="s">
        <v>229</v>
      </c>
      <c r="B30" s="142"/>
      <c r="C30" s="142"/>
      <c r="D30" s="142" t="s">
        <v>230</v>
      </c>
      <c r="E30" s="141">
        <v>530620</v>
      </c>
      <c r="F30" s="141">
        <v>530620</v>
      </c>
      <c r="G30" s="141"/>
      <c r="H30" s="141"/>
      <c r="I30" s="141"/>
      <c r="J30" s="141"/>
    </row>
    <row r="31" s="145" customFormat="1" ht="19.5" customHeight="1" spans="1:10">
      <c r="A31" s="142" t="s">
        <v>231</v>
      </c>
      <c r="B31" s="142"/>
      <c r="C31" s="142"/>
      <c r="D31" s="142" t="s">
        <v>232</v>
      </c>
      <c r="E31" s="141">
        <v>530620</v>
      </c>
      <c r="F31" s="141">
        <v>530620</v>
      </c>
      <c r="G31" s="141"/>
      <c r="H31" s="141"/>
      <c r="I31" s="141"/>
      <c r="J31" s="141"/>
    </row>
    <row r="32" ht="19.5" customHeight="1" spans="1:10">
      <c r="A32" s="142" t="s">
        <v>241</v>
      </c>
      <c r="B32" s="142"/>
      <c r="C32" s="142"/>
      <c r="D32" s="142"/>
      <c r="E32" s="142"/>
      <c r="F32" s="142"/>
      <c r="G32" s="142"/>
      <c r="H32" s="142"/>
      <c r="I32" s="142"/>
      <c r="J32" s="142"/>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showZeros="0" workbookViewId="0">
      <pane ySplit="7" topLeftCell="A8" activePane="bottomLeft" state="frozen"/>
      <selection/>
      <selection pane="bottomLeft" activeCell="A1" sqref="A1"/>
    </sheetView>
  </sheetViews>
  <sheetFormatPr defaultColWidth="9" defaultRowHeight="13.5"/>
  <cols>
    <col min="1" max="1" width="31" customWidth="1"/>
    <col min="2" max="2" width="4.775" customWidth="1"/>
    <col min="3" max="3" width="18.775" customWidth="1"/>
    <col min="4" max="4" width="34" customWidth="1"/>
    <col min="5" max="5" width="4.775" customWidth="1"/>
    <col min="6" max="9" width="18.775" customWidth="1"/>
  </cols>
  <sheetData>
    <row r="1" ht="27" spans="4:4">
      <c r="D1" s="143" t="s">
        <v>242</v>
      </c>
    </row>
    <row r="2" ht="14.25" spans="9:9">
      <c r="I2" s="100" t="s">
        <v>243</v>
      </c>
    </row>
    <row r="3" ht="14.25" spans="1:9">
      <c r="A3" s="100" t="s">
        <v>61</v>
      </c>
      <c r="I3" s="100" t="s">
        <v>62</v>
      </c>
    </row>
    <row r="4" ht="19.5" customHeight="1" spans="1:9">
      <c r="A4" s="101" t="s">
        <v>244</v>
      </c>
      <c r="B4" s="101"/>
      <c r="C4" s="101"/>
      <c r="D4" s="101" t="s">
        <v>245</v>
      </c>
      <c r="E4" s="101"/>
      <c r="F4" s="101"/>
      <c r="G4" s="101"/>
      <c r="H4" s="101"/>
      <c r="I4" s="101"/>
    </row>
    <row r="5" ht="19.5" customHeight="1" spans="1:9">
      <c r="A5" s="108" t="s">
        <v>246</v>
      </c>
      <c r="B5" s="108" t="s">
        <v>66</v>
      </c>
      <c r="C5" s="108" t="s">
        <v>247</v>
      </c>
      <c r="D5" s="108" t="s">
        <v>248</v>
      </c>
      <c r="E5" s="108" t="s">
        <v>66</v>
      </c>
      <c r="F5" s="101" t="s">
        <v>188</v>
      </c>
      <c r="G5" s="108" t="s">
        <v>249</v>
      </c>
      <c r="H5" s="108" t="s">
        <v>250</v>
      </c>
      <c r="I5" s="108" t="s">
        <v>251</v>
      </c>
    </row>
    <row r="6" ht="19.5" customHeight="1" spans="1:9">
      <c r="A6" s="108"/>
      <c r="B6" s="108"/>
      <c r="C6" s="108"/>
      <c r="D6" s="108"/>
      <c r="E6" s="108"/>
      <c r="F6" s="101" t="s">
        <v>183</v>
      </c>
      <c r="G6" s="108" t="s">
        <v>249</v>
      </c>
      <c r="H6" s="108"/>
      <c r="I6" s="108"/>
    </row>
    <row r="7" ht="19.5" customHeight="1" spans="1:9">
      <c r="A7" s="101" t="s">
        <v>252</v>
      </c>
      <c r="B7" s="101"/>
      <c r="C7" s="101" t="s">
        <v>70</v>
      </c>
      <c r="D7" s="101" t="s">
        <v>252</v>
      </c>
      <c r="E7" s="101"/>
      <c r="F7" s="101" t="s">
        <v>71</v>
      </c>
      <c r="G7" s="101" t="s">
        <v>79</v>
      </c>
      <c r="H7" s="101" t="s">
        <v>83</v>
      </c>
      <c r="I7" s="101" t="s">
        <v>87</v>
      </c>
    </row>
    <row r="8" ht="19.5" customHeight="1" spans="1:9">
      <c r="A8" s="103" t="s">
        <v>253</v>
      </c>
      <c r="B8" s="101" t="s">
        <v>70</v>
      </c>
      <c r="C8" s="141">
        <v>13466395.99</v>
      </c>
      <c r="D8" s="103" t="s">
        <v>73</v>
      </c>
      <c r="E8" s="101" t="s">
        <v>81</v>
      </c>
      <c r="F8" s="141">
        <v>11818941.87</v>
      </c>
      <c r="G8" s="141">
        <v>11818941.87</v>
      </c>
      <c r="H8" s="141"/>
      <c r="I8" s="141"/>
    </row>
    <row r="9" ht="19.5" customHeight="1" spans="1:9">
      <c r="A9" s="103" t="s">
        <v>254</v>
      </c>
      <c r="B9" s="101" t="s">
        <v>71</v>
      </c>
      <c r="C9" s="141"/>
      <c r="D9" s="103" t="s">
        <v>76</v>
      </c>
      <c r="E9" s="101" t="s">
        <v>85</v>
      </c>
      <c r="F9" s="141"/>
      <c r="G9" s="141"/>
      <c r="H9" s="141"/>
      <c r="I9" s="141"/>
    </row>
    <row r="10" ht="19.5" customHeight="1" spans="1:9">
      <c r="A10" s="103" t="s">
        <v>255</v>
      </c>
      <c r="B10" s="101" t="s">
        <v>79</v>
      </c>
      <c r="C10" s="141"/>
      <c r="D10" s="103" t="s">
        <v>80</v>
      </c>
      <c r="E10" s="101" t="s">
        <v>89</v>
      </c>
      <c r="F10" s="141"/>
      <c r="G10" s="141"/>
      <c r="H10" s="141"/>
      <c r="I10" s="141"/>
    </row>
    <row r="11" ht="19.5" customHeight="1" spans="1:9">
      <c r="A11" s="103"/>
      <c r="B11" s="101" t="s">
        <v>83</v>
      </c>
      <c r="C11" s="144"/>
      <c r="D11" s="103" t="s">
        <v>84</v>
      </c>
      <c r="E11" s="101" t="s">
        <v>93</v>
      </c>
      <c r="F11" s="141"/>
      <c r="G11" s="141"/>
      <c r="H11" s="141"/>
      <c r="I11" s="141"/>
    </row>
    <row r="12" ht="19.5" customHeight="1" spans="1:9">
      <c r="A12" s="103"/>
      <c r="B12" s="101" t="s">
        <v>87</v>
      </c>
      <c r="C12" s="144"/>
      <c r="D12" s="103" t="s">
        <v>88</v>
      </c>
      <c r="E12" s="101" t="s">
        <v>97</v>
      </c>
      <c r="F12" s="141"/>
      <c r="G12" s="141"/>
      <c r="H12" s="141"/>
      <c r="I12" s="141"/>
    </row>
    <row r="13" ht="19.5" customHeight="1" spans="1:9">
      <c r="A13" s="103"/>
      <c r="B13" s="101" t="s">
        <v>91</v>
      </c>
      <c r="C13" s="144"/>
      <c r="D13" s="103" t="s">
        <v>92</v>
      </c>
      <c r="E13" s="101" t="s">
        <v>101</v>
      </c>
      <c r="F13" s="141"/>
      <c r="G13" s="141"/>
      <c r="H13" s="141"/>
      <c r="I13" s="141"/>
    </row>
    <row r="14" ht="19.5" customHeight="1" spans="1:9">
      <c r="A14" s="103"/>
      <c r="B14" s="101" t="s">
        <v>95</v>
      </c>
      <c r="C14" s="144"/>
      <c r="D14" s="103" t="s">
        <v>96</v>
      </c>
      <c r="E14" s="101" t="s">
        <v>104</v>
      </c>
      <c r="F14" s="141"/>
      <c r="G14" s="141"/>
      <c r="H14" s="141"/>
      <c r="I14" s="141"/>
    </row>
    <row r="15" ht="19.5" customHeight="1" spans="1:9">
      <c r="A15" s="103"/>
      <c r="B15" s="101" t="s">
        <v>99</v>
      </c>
      <c r="C15" s="144"/>
      <c r="D15" s="103" t="s">
        <v>100</v>
      </c>
      <c r="E15" s="101" t="s">
        <v>107</v>
      </c>
      <c r="F15" s="141">
        <v>578771.72</v>
      </c>
      <c r="G15" s="141">
        <v>578771.72</v>
      </c>
      <c r="H15" s="141"/>
      <c r="I15" s="141"/>
    </row>
    <row r="16" ht="19.5" customHeight="1" spans="1:9">
      <c r="A16" s="103"/>
      <c r="B16" s="101" t="s">
        <v>102</v>
      </c>
      <c r="C16" s="144"/>
      <c r="D16" s="103" t="s">
        <v>103</v>
      </c>
      <c r="E16" s="101" t="s">
        <v>110</v>
      </c>
      <c r="F16" s="141">
        <v>539466.44</v>
      </c>
      <c r="G16" s="141">
        <v>539466.44</v>
      </c>
      <c r="H16" s="141"/>
      <c r="I16" s="141"/>
    </row>
    <row r="17" ht="19.5" customHeight="1" spans="1:9">
      <c r="A17" s="103"/>
      <c r="B17" s="101" t="s">
        <v>105</v>
      </c>
      <c r="C17" s="144"/>
      <c r="D17" s="103" t="s">
        <v>106</v>
      </c>
      <c r="E17" s="101" t="s">
        <v>113</v>
      </c>
      <c r="F17" s="141"/>
      <c r="G17" s="141"/>
      <c r="H17" s="141"/>
      <c r="I17" s="141"/>
    </row>
    <row r="18" ht="19.5" customHeight="1" spans="1:9">
      <c r="A18" s="103"/>
      <c r="B18" s="101" t="s">
        <v>108</v>
      </c>
      <c r="C18" s="144"/>
      <c r="D18" s="103" t="s">
        <v>109</v>
      </c>
      <c r="E18" s="101" t="s">
        <v>116</v>
      </c>
      <c r="F18" s="141"/>
      <c r="G18" s="141"/>
      <c r="H18" s="141"/>
      <c r="I18" s="141"/>
    </row>
    <row r="19" ht="19.5" customHeight="1" spans="1:9">
      <c r="A19" s="103"/>
      <c r="B19" s="101" t="s">
        <v>111</v>
      </c>
      <c r="C19" s="144"/>
      <c r="D19" s="103" t="s">
        <v>112</v>
      </c>
      <c r="E19" s="101" t="s">
        <v>119</v>
      </c>
      <c r="F19" s="141"/>
      <c r="G19" s="141"/>
      <c r="H19" s="141"/>
      <c r="I19" s="141"/>
    </row>
    <row r="20" ht="19.5" customHeight="1" spans="1:9">
      <c r="A20" s="103"/>
      <c r="B20" s="101" t="s">
        <v>114</v>
      </c>
      <c r="C20" s="144"/>
      <c r="D20" s="103" t="s">
        <v>115</v>
      </c>
      <c r="E20" s="101" t="s">
        <v>122</v>
      </c>
      <c r="F20" s="141"/>
      <c r="G20" s="141"/>
      <c r="H20" s="141"/>
      <c r="I20" s="141"/>
    </row>
    <row r="21" ht="19.5" customHeight="1" spans="1:9">
      <c r="A21" s="103"/>
      <c r="B21" s="101" t="s">
        <v>117</v>
      </c>
      <c r="C21" s="144"/>
      <c r="D21" s="103" t="s">
        <v>118</v>
      </c>
      <c r="E21" s="101" t="s">
        <v>125</v>
      </c>
      <c r="F21" s="141"/>
      <c r="G21" s="141"/>
      <c r="H21" s="141"/>
      <c r="I21" s="141"/>
    </row>
    <row r="22" ht="19.5" customHeight="1" spans="1:9">
      <c r="A22" s="103"/>
      <c r="B22" s="101" t="s">
        <v>120</v>
      </c>
      <c r="C22" s="144"/>
      <c r="D22" s="103" t="s">
        <v>121</v>
      </c>
      <c r="E22" s="101" t="s">
        <v>128</v>
      </c>
      <c r="F22" s="141"/>
      <c r="G22" s="141"/>
      <c r="H22" s="141"/>
      <c r="I22" s="141"/>
    </row>
    <row r="23" ht="19.5" customHeight="1" spans="1:9">
      <c r="A23" s="103"/>
      <c r="B23" s="101" t="s">
        <v>123</v>
      </c>
      <c r="C23" s="144"/>
      <c r="D23" s="103" t="s">
        <v>124</v>
      </c>
      <c r="E23" s="101" t="s">
        <v>131</v>
      </c>
      <c r="F23" s="141"/>
      <c r="G23" s="141"/>
      <c r="H23" s="141"/>
      <c r="I23" s="141"/>
    </row>
    <row r="24" ht="19.5" customHeight="1" spans="1:9">
      <c r="A24" s="103"/>
      <c r="B24" s="101" t="s">
        <v>126</v>
      </c>
      <c r="C24" s="144"/>
      <c r="D24" s="103" t="s">
        <v>127</v>
      </c>
      <c r="E24" s="101" t="s">
        <v>134</v>
      </c>
      <c r="F24" s="141"/>
      <c r="G24" s="141"/>
      <c r="H24" s="141"/>
      <c r="I24" s="141"/>
    </row>
    <row r="25" ht="19.5" customHeight="1" spans="1:9">
      <c r="A25" s="103"/>
      <c r="B25" s="101" t="s">
        <v>129</v>
      </c>
      <c r="C25" s="144"/>
      <c r="D25" s="103" t="s">
        <v>130</v>
      </c>
      <c r="E25" s="101" t="s">
        <v>137</v>
      </c>
      <c r="F25" s="141"/>
      <c r="G25" s="141"/>
      <c r="H25" s="141"/>
      <c r="I25" s="141"/>
    </row>
    <row r="26" ht="19.5" customHeight="1" spans="1:9">
      <c r="A26" s="103"/>
      <c r="B26" s="101" t="s">
        <v>132</v>
      </c>
      <c r="C26" s="144"/>
      <c r="D26" s="103" t="s">
        <v>133</v>
      </c>
      <c r="E26" s="101" t="s">
        <v>140</v>
      </c>
      <c r="F26" s="141">
        <v>530620</v>
      </c>
      <c r="G26" s="141">
        <v>530620</v>
      </c>
      <c r="H26" s="141"/>
      <c r="I26" s="141"/>
    </row>
    <row r="27" ht="19.5" customHeight="1" spans="1:9">
      <c r="A27" s="103"/>
      <c r="B27" s="101" t="s">
        <v>135</v>
      </c>
      <c r="C27" s="144"/>
      <c r="D27" s="103" t="s">
        <v>136</v>
      </c>
      <c r="E27" s="101" t="s">
        <v>143</v>
      </c>
      <c r="F27" s="141"/>
      <c r="G27" s="141"/>
      <c r="H27" s="141"/>
      <c r="I27" s="141"/>
    </row>
    <row r="28" ht="19.5" customHeight="1" spans="1:9">
      <c r="A28" s="103"/>
      <c r="B28" s="101" t="s">
        <v>138</v>
      </c>
      <c r="C28" s="144"/>
      <c r="D28" s="103" t="s">
        <v>139</v>
      </c>
      <c r="E28" s="101" t="s">
        <v>146</v>
      </c>
      <c r="F28" s="141"/>
      <c r="G28" s="141"/>
      <c r="H28" s="141"/>
      <c r="I28" s="141"/>
    </row>
    <row r="29" ht="19.5" customHeight="1" spans="1:9">
      <c r="A29" s="103"/>
      <c r="B29" s="101" t="s">
        <v>141</v>
      </c>
      <c r="C29" s="144"/>
      <c r="D29" s="103" t="s">
        <v>142</v>
      </c>
      <c r="E29" s="101" t="s">
        <v>149</v>
      </c>
      <c r="F29" s="141"/>
      <c r="G29" s="141"/>
      <c r="H29" s="141"/>
      <c r="I29" s="141"/>
    </row>
    <row r="30" ht="19.5" customHeight="1" spans="1:9">
      <c r="A30" s="103"/>
      <c r="B30" s="101" t="s">
        <v>144</v>
      </c>
      <c r="C30" s="144"/>
      <c r="D30" s="103" t="s">
        <v>145</v>
      </c>
      <c r="E30" s="101" t="s">
        <v>152</v>
      </c>
      <c r="F30" s="141"/>
      <c r="G30" s="141"/>
      <c r="H30" s="141"/>
      <c r="I30" s="141"/>
    </row>
    <row r="31" ht="19.5" customHeight="1" spans="1:9">
      <c r="A31" s="103"/>
      <c r="B31" s="101" t="s">
        <v>147</v>
      </c>
      <c r="C31" s="144"/>
      <c r="D31" s="103" t="s">
        <v>148</v>
      </c>
      <c r="E31" s="101" t="s">
        <v>155</v>
      </c>
      <c r="F31" s="141"/>
      <c r="G31" s="141"/>
      <c r="H31" s="141"/>
      <c r="I31" s="141"/>
    </row>
    <row r="32" ht="19.5" customHeight="1" spans="1:9">
      <c r="A32" s="103"/>
      <c r="B32" s="101" t="s">
        <v>150</v>
      </c>
      <c r="C32" s="144"/>
      <c r="D32" s="103" t="s">
        <v>151</v>
      </c>
      <c r="E32" s="101" t="s">
        <v>159</v>
      </c>
      <c r="F32" s="141"/>
      <c r="G32" s="141"/>
      <c r="H32" s="141"/>
      <c r="I32" s="141"/>
    </row>
    <row r="33" ht="19.5" customHeight="1" spans="1:9">
      <c r="A33" s="103"/>
      <c r="B33" s="101" t="s">
        <v>153</v>
      </c>
      <c r="C33" s="144"/>
      <c r="D33" s="103" t="s">
        <v>154</v>
      </c>
      <c r="E33" s="101" t="s">
        <v>163</v>
      </c>
      <c r="F33" s="141"/>
      <c r="G33" s="141"/>
      <c r="H33" s="141"/>
      <c r="I33" s="141"/>
    </row>
    <row r="34" ht="19.5" customHeight="1" spans="1:9">
      <c r="A34" s="101" t="s">
        <v>156</v>
      </c>
      <c r="B34" s="101" t="s">
        <v>157</v>
      </c>
      <c r="C34" s="141">
        <v>13466395.99</v>
      </c>
      <c r="D34" s="101" t="s">
        <v>158</v>
      </c>
      <c r="E34" s="101" t="s">
        <v>167</v>
      </c>
      <c r="F34" s="141">
        <v>13467800.03</v>
      </c>
      <c r="G34" s="141">
        <v>13467800.03</v>
      </c>
      <c r="H34" s="141"/>
      <c r="I34" s="141"/>
    </row>
    <row r="35" ht="19.5" customHeight="1" spans="1:9">
      <c r="A35" s="103" t="s">
        <v>256</v>
      </c>
      <c r="B35" s="101" t="s">
        <v>161</v>
      </c>
      <c r="C35" s="141">
        <v>1404.04</v>
      </c>
      <c r="D35" s="103" t="s">
        <v>257</v>
      </c>
      <c r="E35" s="101" t="s">
        <v>170</v>
      </c>
      <c r="F35" s="141">
        <v>0</v>
      </c>
      <c r="G35" s="141">
        <v>0</v>
      </c>
      <c r="H35" s="141"/>
      <c r="I35" s="141"/>
    </row>
    <row r="36" ht="19.5" customHeight="1" spans="1:9">
      <c r="A36" s="103" t="s">
        <v>253</v>
      </c>
      <c r="B36" s="101" t="s">
        <v>165</v>
      </c>
      <c r="C36" s="141">
        <v>1404.04</v>
      </c>
      <c r="D36" s="103"/>
      <c r="E36" s="101" t="s">
        <v>258</v>
      </c>
      <c r="F36" s="144"/>
      <c r="G36" s="144"/>
      <c r="H36" s="144"/>
      <c r="I36" s="144"/>
    </row>
    <row r="37" ht="19.5" customHeight="1" spans="1:9">
      <c r="A37" s="103" t="s">
        <v>254</v>
      </c>
      <c r="B37" s="101" t="s">
        <v>169</v>
      </c>
      <c r="C37" s="141"/>
      <c r="D37" s="101"/>
      <c r="E37" s="101" t="s">
        <v>259</v>
      </c>
      <c r="F37" s="144"/>
      <c r="G37" s="144"/>
      <c r="H37" s="144"/>
      <c r="I37" s="144"/>
    </row>
    <row r="38" ht="19.5" customHeight="1" spans="1:9">
      <c r="A38" s="103" t="s">
        <v>255</v>
      </c>
      <c r="B38" s="101" t="s">
        <v>74</v>
      </c>
      <c r="C38" s="141"/>
      <c r="D38" s="103"/>
      <c r="E38" s="101" t="s">
        <v>260</v>
      </c>
      <c r="F38" s="144"/>
      <c r="G38" s="144"/>
      <c r="H38" s="144"/>
      <c r="I38" s="144"/>
    </row>
    <row r="39" ht="19.5" customHeight="1" spans="1:9">
      <c r="A39" s="101" t="s">
        <v>168</v>
      </c>
      <c r="B39" s="101" t="s">
        <v>77</v>
      </c>
      <c r="C39" s="141">
        <v>13467800.03</v>
      </c>
      <c r="D39" s="101" t="s">
        <v>168</v>
      </c>
      <c r="E39" s="101" t="s">
        <v>261</v>
      </c>
      <c r="F39" s="141">
        <v>13467800.03</v>
      </c>
      <c r="G39" s="141">
        <v>13467800.03</v>
      </c>
      <c r="H39" s="141"/>
      <c r="I39" s="141"/>
    </row>
    <row r="40" ht="19.5" customHeight="1" spans="1:9">
      <c r="A40" s="142" t="s">
        <v>262</v>
      </c>
      <c r="B40" s="142"/>
      <c r="C40" s="142"/>
      <c r="D40" s="142"/>
      <c r="E40" s="142"/>
      <c r="F40" s="142"/>
      <c r="G40" s="142"/>
      <c r="H40" s="142"/>
      <c r="I40" s="142"/>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4"/>
  <sheetViews>
    <sheetView showZeros="0" workbookViewId="0">
      <pane xSplit="4" ySplit="9" topLeftCell="L22" activePane="bottomRight" state="frozen"/>
      <selection/>
      <selection pane="topRight"/>
      <selection pane="bottomLeft"/>
      <selection pane="bottomRight" activeCell="A10" sqref="$A10:$XFD33"/>
    </sheetView>
  </sheetViews>
  <sheetFormatPr defaultColWidth="9" defaultRowHeight="13.5"/>
  <cols>
    <col min="1" max="3" width="2.775" customWidth="1"/>
    <col min="4" max="4" width="40.66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3" t="s">
        <v>263</v>
      </c>
    </row>
    <row r="2" ht="14.25" spans="20:20">
      <c r="T2" s="100" t="s">
        <v>264</v>
      </c>
    </row>
    <row r="3" ht="14.25" spans="1:20">
      <c r="A3" s="100" t="s">
        <v>61</v>
      </c>
      <c r="T3" s="100" t="s">
        <v>62</v>
      </c>
    </row>
    <row r="4" ht="19.5" customHeight="1" spans="1:20">
      <c r="A4" s="108" t="s">
        <v>65</v>
      </c>
      <c r="B4" s="108"/>
      <c r="C4" s="108"/>
      <c r="D4" s="108"/>
      <c r="E4" s="108" t="s">
        <v>265</v>
      </c>
      <c r="F4" s="108"/>
      <c r="G4" s="108"/>
      <c r="H4" s="108" t="s">
        <v>266</v>
      </c>
      <c r="I4" s="108"/>
      <c r="J4" s="108"/>
      <c r="K4" s="108" t="s">
        <v>267</v>
      </c>
      <c r="L4" s="108"/>
      <c r="M4" s="108"/>
      <c r="N4" s="108"/>
      <c r="O4" s="108"/>
      <c r="P4" s="108" t="s">
        <v>166</v>
      </c>
      <c r="Q4" s="108"/>
      <c r="R4" s="108"/>
      <c r="S4" s="108"/>
      <c r="T4" s="108"/>
    </row>
    <row r="5" ht="19.5" customHeight="1" spans="1:20">
      <c r="A5" s="108" t="s">
        <v>181</v>
      </c>
      <c r="B5" s="108"/>
      <c r="C5" s="108"/>
      <c r="D5" s="108" t="s">
        <v>182</v>
      </c>
      <c r="E5" s="108" t="s">
        <v>188</v>
      </c>
      <c r="F5" s="108" t="s">
        <v>268</v>
      </c>
      <c r="G5" s="108" t="s">
        <v>269</v>
      </c>
      <c r="H5" s="108" t="s">
        <v>188</v>
      </c>
      <c r="I5" s="108" t="s">
        <v>236</v>
      </c>
      <c r="J5" s="108" t="s">
        <v>237</v>
      </c>
      <c r="K5" s="108" t="s">
        <v>188</v>
      </c>
      <c r="L5" s="108" t="s">
        <v>236</v>
      </c>
      <c r="M5" s="108"/>
      <c r="N5" s="108" t="s">
        <v>236</v>
      </c>
      <c r="O5" s="108" t="s">
        <v>237</v>
      </c>
      <c r="P5" s="108" t="s">
        <v>188</v>
      </c>
      <c r="Q5" s="108" t="s">
        <v>268</v>
      </c>
      <c r="R5" s="108" t="s">
        <v>269</v>
      </c>
      <c r="S5" s="108" t="s">
        <v>269</v>
      </c>
      <c r="T5" s="108"/>
    </row>
    <row r="6" ht="19.5" customHeight="1" spans="1:20">
      <c r="A6" s="108"/>
      <c r="B6" s="108"/>
      <c r="C6" s="108"/>
      <c r="D6" s="108"/>
      <c r="E6" s="108"/>
      <c r="F6" s="108"/>
      <c r="G6" s="108" t="s">
        <v>183</v>
      </c>
      <c r="H6" s="108"/>
      <c r="I6" s="108" t="s">
        <v>270</v>
      </c>
      <c r="J6" s="108" t="s">
        <v>183</v>
      </c>
      <c r="K6" s="108"/>
      <c r="L6" s="108" t="s">
        <v>183</v>
      </c>
      <c r="M6" s="108" t="s">
        <v>271</v>
      </c>
      <c r="N6" s="108" t="s">
        <v>270</v>
      </c>
      <c r="O6" s="108" t="s">
        <v>183</v>
      </c>
      <c r="P6" s="108"/>
      <c r="Q6" s="108"/>
      <c r="R6" s="108" t="s">
        <v>183</v>
      </c>
      <c r="S6" s="108" t="s">
        <v>272</v>
      </c>
      <c r="T6" s="108" t="s">
        <v>273</v>
      </c>
    </row>
    <row r="7" ht="19.5" customHeight="1" spans="1:20">
      <c r="A7" s="108"/>
      <c r="B7" s="108"/>
      <c r="C7" s="108"/>
      <c r="D7" s="108"/>
      <c r="E7" s="108"/>
      <c r="F7" s="108"/>
      <c r="G7" s="108"/>
      <c r="H7" s="108"/>
      <c r="I7" s="108"/>
      <c r="J7" s="108"/>
      <c r="K7" s="108"/>
      <c r="L7" s="108"/>
      <c r="M7" s="108"/>
      <c r="N7" s="108"/>
      <c r="O7" s="108"/>
      <c r="P7" s="108"/>
      <c r="Q7" s="108"/>
      <c r="R7" s="108"/>
      <c r="S7" s="108"/>
      <c r="T7" s="108"/>
    </row>
    <row r="8" ht="19.5" customHeight="1" spans="1:20">
      <c r="A8" s="108" t="s">
        <v>185</v>
      </c>
      <c r="B8" s="108" t="s">
        <v>186</v>
      </c>
      <c r="C8" s="108" t="s">
        <v>187</v>
      </c>
      <c r="D8" s="108" t="s">
        <v>69</v>
      </c>
      <c r="E8" s="101" t="s">
        <v>70</v>
      </c>
      <c r="F8" s="101" t="s">
        <v>71</v>
      </c>
      <c r="G8" s="101" t="s">
        <v>79</v>
      </c>
      <c r="H8" s="101" t="s">
        <v>83</v>
      </c>
      <c r="I8" s="101" t="s">
        <v>87</v>
      </c>
      <c r="J8" s="101" t="s">
        <v>91</v>
      </c>
      <c r="K8" s="101" t="s">
        <v>95</v>
      </c>
      <c r="L8" s="101" t="s">
        <v>99</v>
      </c>
      <c r="M8" s="101" t="s">
        <v>102</v>
      </c>
      <c r="N8" s="101" t="s">
        <v>105</v>
      </c>
      <c r="O8" s="101" t="s">
        <v>108</v>
      </c>
      <c r="P8" s="101" t="s">
        <v>111</v>
      </c>
      <c r="Q8" s="101" t="s">
        <v>114</v>
      </c>
      <c r="R8" s="101" t="s">
        <v>117</v>
      </c>
      <c r="S8" s="101" t="s">
        <v>120</v>
      </c>
      <c r="T8" s="101" t="s">
        <v>123</v>
      </c>
    </row>
    <row r="9" ht="19.5" customHeight="1" spans="1:20">
      <c r="A9" s="108"/>
      <c r="B9" s="108"/>
      <c r="C9" s="108"/>
      <c r="D9" s="108" t="s">
        <v>188</v>
      </c>
      <c r="E9" s="141">
        <v>1404.04</v>
      </c>
      <c r="F9" s="141">
        <v>1395.04</v>
      </c>
      <c r="G9" s="141">
        <v>9</v>
      </c>
      <c r="H9" s="141">
        <v>13466395.99</v>
      </c>
      <c r="I9" s="141">
        <v>8337550.87</v>
      </c>
      <c r="J9" s="141">
        <v>5128845.12</v>
      </c>
      <c r="K9" s="141">
        <v>13467800.03</v>
      </c>
      <c r="L9" s="141">
        <v>8338945.91</v>
      </c>
      <c r="M9" s="141">
        <v>6647008.95</v>
      </c>
      <c r="N9" s="141">
        <v>1691936.96</v>
      </c>
      <c r="O9" s="141">
        <v>5128854.12</v>
      </c>
      <c r="P9" s="141">
        <v>0</v>
      </c>
      <c r="Q9" s="141">
        <v>0</v>
      </c>
      <c r="R9" s="141">
        <v>0</v>
      </c>
      <c r="S9" s="141">
        <v>0</v>
      </c>
      <c r="T9" s="141">
        <v>0</v>
      </c>
    </row>
    <row r="10" s="145" customFormat="1" ht="19.5" customHeight="1" spans="1:20">
      <c r="A10" s="142" t="s">
        <v>189</v>
      </c>
      <c r="B10" s="142"/>
      <c r="C10" s="142"/>
      <c r="D10" s="142" t="s">
        <v>190</v>
      </c>
      <c r="E10" s="141">
        <v>9</v>
      </c>
      <c r="F10" s="141">
        <v>0</v>
      </c>
      <c r="G10" s="141">
        <v>9</v>
      </c>
      <c r="H10" s="141">
        <v>11818932.87</v>
      </c>
      <c r="I10" s="141">
        <v>6690087.75</v>
      </c>
      <c r="J10" s="141">
        <v>5128845.12</v>
      </c>
      <c r="K10" s="141">
        <v>11818941.87</v>
      </c>
      <c r="L10" s="141">
        <v>6690087.75</v>
      </c>
      <c r="M10" s="141">
        <v>4998150.79</v>
      </c>
      <c r="N10" s="141">
        <v>1691936.96</v>
      </c>
      <c r="O10" s="141">
        <v>5128854.12</v>
      </c>
      <c r="P10" s="141">
        <v>0</v>
      </c>
      <c r="Q10" s="141">
        <v>0</v>
      </c>
      <c r="R10" s="141">
        <v>0</v>
      </c>
      <c r="S10" s="141">
        <v>0</v>
      </c>
      <c r="T10" s="141">
        <v>0</v>
      </c>
    </row>
    <row r="11" s="145" customFormat="1" ht="19.5" customHeight="1" spans="1:20">
      <c r="A11" s="142" t="s">
        <v>191</v>
      </c>
      <c r="B11" s="142"/>
      <c r="C11" s="142"/>
      <c r="D11" s="142" t="s">
        <v>192</v>
      </c>
      <c r="E11" s="141">
        <v>9</v>
      </c>
      <c r="F11" s="141">
        <v>0</v>
      </c>
      <c r="G11" s="141">
        <v>9</v>
      </c>
      <c r="H11" s="141">
        <v>11818932.87</v>
      </c>
      <c r="I11" s="141">
        <v>6690087.75</v>
      </c>
      <c r="J11" s="141">
        <v>5128845.12</v>
      </c>
      <c r="K11" s="141">
        <v>11818941.87</v>
      </c>
      <c r="L11" s="141">
        <v>6690087.75</v>
      </c>
      <c r="M11" s="141">
        <v>4998150.79</v>
      </c>
      <c r="N11" s="141">
        <v>1691936.96</v>
      </c>
      <c r="O11" s="141">
        <v>5128854.12</v>
      </c>
      <c r="P11" s="141">
        <v>0</v>
      </c>
      <c r="Q11" s="141">
        <v>0</v>
      </c>
      <c r="R11" s="141">
        <v>0</v>
      </c>
      <c r="S11" s="141">
        <v>0</v>
      </c>
      <c r="T11" s="141">
        <v>0</v>
      </c>
    </row>
    <row r="12" s="145" customFormat="1" ht="19.5" customHeight="1" spans="1:20">
      <c r="A12" s="142" t="s">
        <v>193</v>
      </c>
      <c r="B12" s="142"/>
      <c r="C12" s="142"/>
      <c r="D12" s="142" t="s">
        <v>194</v>
      </c>
      <c r="E12" s="141">
        <v>9</v>
      </c>
      <c r="F12" s="141">
        <v>0</v>
      </c>
      <c r="G12" s="141">
        <v>9</v>
      </c>
      <c r="H12" s="141">
        <v>9194302.3</v>
      </c>
      <c r="I12" s="141">
        <v>5956308.38</v>
      </c>
      <c r="J12" s="141">
        <v>3237993.92</v>
      </c>
      <c r="K12" s="141">
        <v>9194311.3</v>
      </c>
      <c r="L12" s="141">
        <v>5956308.38</v>
      </c>
      <c r="M12" s="141">
        <v>4331409.79</v>
      </c>
      <c r="N12" s="141">
        <v>1624898.59</v>
      </c>
      <c r="O12" s="141">
        <v>3238002.92</v>
      </c>
      <c r="P12" s="141">
        <v>0</v>
      </c>
      <c r="Q12" s="141">
        <v>0</v>
      </c>
      <c r="R12" s="141">
        <v>0</v>
      </c>
      <c r="S12" s="141">
        <v>0</v>
      </c>
      <c r="T12" s="141">
        <v>0</v>
      </c>
    </row>
    <row r="13" s="145" customFormat="1" ht="19.5" customHeight="1" spans="1:20">
      <c r="A13" s="142" t="s">
        <v>195</v>
      </c>
      <c r="B13" s="142"/>
      <c r="C13" s="142"/>
      <c r="D13" s="142" t="s">
        <v>196</v>
      </c>
      <c r="E13" s="141">
        <v>0</v>
      </c>
      <c r="F13" s="141">
        <v>0</v>
      </c>
      <c r="G13" s="141">
        <v>0</v>
      </c>
      <c r="H13" s="141">
        <v>1186589.6</v>
      </c>
      <c r="I13" s="141"/>
      <c r="J13" s="141">
        <v>1186589.6</v>
      </c>
      <c r="K13" s="141">
        <v>1186589.6</v>
      </c>
      <c r="L13" s="141"/>
      <c r="M13" s="141"/>
      <c r="N13" s="141"/>
      <c r="O13" s="141">
        <v>1186589.6</v>
      </c>
      <c r="P13" s="141">
        <v>0</v>
      </c>
      <c r="Q13" s="141">
        <v>0</v>
      </c>
      <c r="R13" s="141">
        <v>0</v>
      </c>
      <c r="S13" s="141">
        <v>0</v>
      </c>
      <c r="T13" s="141">
        <v>0</v>
      </c>
    </row>
    <row r="14" s="145" customFormat="1" ht="19.5" customHeight="1" spans="1:20">
      <c r="A14" s="142" t="s">
        <v>197</v>
      </c>
      <c r="B14" s="142"/>
      <c r="C14" s="142"/>
      <c r="D14" s="142" t="s">
        <v>198</v>
      </c>
      <c r="E14" s="141">
        <v>0</v>
      </c>
      <c r="F14" s="141">
        <v>0</v>
      </c>
      <c r="G14" s="141">
        <v>0</v>
      </c>
      <c r="H14" s="141">
        <v>838622.97</v>
      </c>
      <c r="I14" s="141">
        <v>733779.37</v>
      </c>
      <c r="J14" s="141">
        <v>104843.6</v>
      </c>
      <c r="K14" s="141">
        <v>838622.97</v>
      </c>
      <c r="L14" s="141">
        <v>733779.37</v>
      </c>
      <c r="M14" s="141">
        <v>666741</v>
      </c>
      <c r="N14" s="141">
        <v>67038.37</v>
      </c>
      <c r="O14" s="141">
        <v>104843.6</v>
      </c>
      <c r="P14" s="141">
        <v>0</v>
      </c>
      <c r="Q14" s="141">
        <v>0</v>
      </c>
      <c r="R14" s="141">
        <v>0</v>
      </c>
      <c r="S14" s="141">
        <v>0</v>
      </c>
      <c r="T14" s="141">
        <v>0</v>
      </c>
    </row>
    <row r="15" s="145" customFormat="1" ht="19.5" customHeight="1" spans="1:20">
      <c r="A15" s="142" t="s">
        <v>199</v>
      </c>
      <c r="B15" s="142"/>
      <c r="C15" s="142"/>
      <c r="D15" s="142" t="s">
        <v>200</v>
      </c>
      <c r="E15" s="141">
        <v>0</v>
      </c>
      <c r="F15" s="141">
        <v>0</v>
      </c>
      <c r="G15" s="141">
        <v>0</v>
      </c>
      <c r="H15" s="141">
        <v>47273</v>
      </c>
      <c r="I15" s="141"/>
      <c r="J15" s="141">
        <v>47273</v>
      </c>
      <c r="K15" s="141">
        <v>47273</v>
      </c>
      <c r="L15" s="141"/>
      <c r="M15" s="141"/>
      <c r="N15" s="141"/>
      <c r="O15" s="141">
        <v>47273</v>
      </c>
      <c r="P15" s="141">
        <v>0</v>
      </c>
      <c r="Q15" s="141">
        <v>0</v>
      </c>
      <c r="R15" s="141">
        <v>0</v>
      </c>
      <c r="S15" s="141">
        <v>0</v>
      </c>
      <c r="T15" s="141">
        <v>0</v>
      </c>
    </row>
    <row r="16" s="145" customFormat="1" ht="19.5" customHeight="1" spans="1:20">
      <c r="A16" s="142" t="s">
        <v>201</v>
      </c>
      <c r="B16" s="142"/>
      <c r="C16" s="142"/>
      <c r="D16" s="142" t="s">
        <v>202</v>
      </c>
      <c r="E16" s="141">
        <v>0</v>
      </c>
      <c r="F16" s="141">
        <v>0</v>
      </c>
      <c r="G16" s="141"/>
      <c r="H16" s="141">
        <v>552145</v>
      </c>
      <c r="I16" s="141"/>
      <c r="J16" s="141">
        <v>552145</v>
      </c>
      <c r="K16" s="141">
        <v>552145</v>
      </c>
      <c r="L16" s="141"/>
      <c r="M16" s="141"/>
      <c r="N16" s="141"/>
      <c r="O16" s="141">
        <v>552145</v>
      </c>
      <c r="P16" s="141">
        <v>0</v>
      </c>
      <c r="Q16" s="141">
        <v>0</v>
      </c>
      <c r="R16" s="141">
        <v>0</v>
      </c>
      <c r="S16" s="141">
        <v>0</v>
      </c>
      <c r="T16" s="141">
        <v>0</v>
      </c>
    </row>
    <row r="17" s="145" customFormat="1" ht="19.5" customHeight="1" spans="1:20">
      <c r="A17" s="142" t="s">
        <v>203</v>
      </c>
      <c r="B17" s="142"/>
      <c r="C17" s="142"/>
      <c r="D17" s="142" t="s">
        <v>204</v>
      </c>
      <c r="E17" s="141">
        <v>1395.04</v>
      </c>
      <c r="F17" s="141">
        <v>1395.04</v>
      </c>
      <c r="G17" s="141">
        <v>0</v>
      </c>
      <c r="H17" s="141">
        <v>577376.68</v>
      </c>
      <c r="I17" s="141">
        <v>577376.68</v>
      </c>
      <c r="J17" s="141"/>
      <c r="K17" s="141">
        <v>578771.72</v>
      </c>
      <c r="L17" s="141">
        <v>578771.72</v>
      </c>
      <c r="M17" s="141">
        <v>578771.72</v>
      </c>
      <c r="N17" s="141">
        <v>0</v>
      </c>
      <c r="O17" s="141"/>
      <c r="P17" s="141">
        <v>0</v>
      </c>
      <c r="Q17" s="141">
        <v>0</v>
      </c>
      <c r="R17" s="141">
        <v>0</v>
      </c>
      <c r="S17" s="141">
        <v>0</v>
      </c>
      <c r="T17" s="141">
        <v>0</v>
      </c>
    </row>
    <row r="18" s="145" customFormat="1" ht="19.5" customHeight="1" spans="1:20">
      <c r="A18" s="142" t="s">
        <v>205</v>
      </c>
      <c r="B18" s="142"/>
      <c r="C18" s="142"/>
      <c r="D18" s="142" t="s">
        <v>206</v>
      </c>
      <c r="E18" s="141">
        <v>1395.04</v>
      </c>
      <c r="F18" s="141">
        <v>1395.04</v>
      </c>
      <c r="G18" s="141">
        <v>0</v>
      </c>
      <c r="H18" s="141">
        <v>551948.68</v>
      </c>
      <c r="I18" s="141">
        <v>551948.68</v>
      </c>
      <c r="J18" s="141"/>
      <c r="K18" s="141">
        <v>553343.72</v>
      </c>
      <c r="L18" s="141">
        <v>553343.72</v>
      </c>
      <c r="M18" s="141">
        <v>553343.72</v>
      </c>
      <c r="N18" s="141">
        <v>0</v>
      </c>
      <c r="O18" s="141"/>
      <c r="P18" s="141">
        <v>0</v>
      </c>
      <c r="Q18" s="141">
        <v>0</v>
      </c>
      <c r="R18" s="141">
        <v>0</v>
      </c>
      <c r="S18" s="141">
        <v>0</v>
      </c>
      <c r="T18" s="141">
        <v>0</v>
      </c>
    </row>
    <row r="19" s="145" customFormat="1" ht="19.5" customHeight="1" spans="1:20">
      <c r="A19" s="142" t="s">
        <v>207</v>
      </c>
      <c r="B19" s="142"/>
      <c r="C19" s="142"/>
      <c r="D19" s="142" t="s">
        <v>208</v>
      </c>
      <c r="E19" s="141">
        <v>0</v>
      </c>
      <c r="F19" s="141">
        <v>0</v>
      </c>
      <c r="G19" s="141">
        <v>0</v>
      </c>
      <c r="H19" s="141">
        <v>8450</v>
      </c>
      <c r="I19" s="141">
        <v>8450</v>
      </c>
      <c r="J19" s="141"/>
      <c r="K19" s="141">
        <v>8450</v>
      </c>
      <c r="L19" s="141">
        <v>8450</v>
      </c>
      <c r="M19" s="141">
        <v>8450</v>
      </c>
      <c r="N19" s="141">
        <v>0</v>
      </c>
      <c r="O19" s="141"/>
      <c r="P19" s="141">
        <v>0</v>
      </c>
      <c r="Q19" s="141">
        <v>0</v>
      </c>
      <c r="R19" s="141">
        <v>0</v>
      </c>
      <c r="S19" s="141">
        <v>0</v>
      </c>
      <c r="T19" s="141">
        <v>0</v>
      </c>
    </row>
    <row r="20" s="145" customFormat="1" ht="19.5" customHeight="1" spans="1:20">
      <c r="A20" s="142" t="s">
        <v>209</v>
      </c>
      <c r="B20" s="142"/>
      <c r="C20" s="142"/>
      <c r="D20" s="142" t="s">
        <v>210</v>
      </c>
      <c r="E20" s="141">
        <v>1395.04</v>
      </c>
      <c r="F20" s="141">
        <v>1395.04</v>
      </c>
      <c r="G20" s="141">
        <v>0</v>
      </c>
      <c r="H20" s="141">
        <v>470801.92</v>
      </c>
      <c r="I20" s="141">
        <v>470801.92</v>
      </c>
      <c r="J20" s="141"/>
      <c r="K20" s="141">
        <v>472196.96</v>
      </c>
      <c r="L20" s="141">
        <v>472196.96</v>
      </c>
      <c r="M20" s="141">
        <v>472196.96</v>
      </c>
      <c r="N20" s="141">
        <v>0</v>
      </c>
      <c r="O20" s="141"/>
      <c r="P20" s="141">
        <v>0</v>
      </c>
      <c r="Q20" s="141">
        <v>0</v>
      </c>
      <c r="R20" s="141">
        <v>0</v>
      </c>
      <c r="S20" s="141">
        <v>0</v>
      </c>
      <c r="T20" s="141">
        <v>0</v>
      </c>
    </row>
    <row r="21" s="145" customFormat="1" ht="19.5" customHeight="1" spans="1:20">
      <c r="A21" s="142" t="s">
        <v>211</v>
      </c>
      <c r="B21" s="142"/>
      <c r="C21" s="142"/>
      <c r="D21" s="142" t="s">
        <v>212</v>
      </c>
      <c r="E21" s="141">
        <v>0</v>
      </c>
      <c r="F21" s="141">
        <v>0</v>
      </c>
      <c r="G21" s="141">
        <v>0</v>
      </c>
      <c r="H21" s="141">
        <v>72696.76</v>
      </c>
      <c r="I21" s="141">
        <v>72696.76</v>
      </c>
      <c r="J21" s="141"/>
      <c r="K21" s="141">
        <v>72696.76</v>
      </c>
      <c r="L21" s="141">
        <v>72696.76</v>
      </c>
      <c r="M21" s="141">
        <v>72696.76</v>
      </c>
      <c r="N21" s="141">
        <v>0</v>
      </c>
      <c r="O21" s="141"/>
      <c r="P21" s="141">
        <v>0</v>
      </c>
      <c r="Q21" s="141">
        <v>0</v>
      </c>
      <c r="R21" s="141">
        <v>0</v>
      </c>
      <c r="S21" s="141">
        <v>0</v>
      </c>
      <c r="T21" s="141">
        <v>0</v>
      </c>
    </row>
    <row r="22" s="145" customFormat="1" ht="19.5" customHeight="1" spans="1:20">
      <c r="A22" s="142" t="s">
        <v>213</v>
      </c>
      <c r="B22" s="142"/>
      <c r="C22" s="142"/>
      <c r="D22" s="142" t="s">
        <v>214</v>
      </c>
      <c r="E22" s="141"/>
      <c r="F22" s="141"/>
      <c r="G22" s="141"/>
      <c r="H22" s="141">
        <v>25428</v>
      </c>
      <c r="I22" s="141">
        <v>25428</v>
      </c>
      <c r="J22" s="141"/>
      <c r="K22" s="141">
        <v>25428</v>
      </c>
      <c r="L22" s="141">
        <v>25428</v>
      </c>
      <c r="M22" s="141">
        <v>25428</v>
      </c>
      <c r="N22" s="141">
        <v>0</v>
      </c>
      <c r="O22" s="141"/>
      <c r="P22" s="141">
        <v>0</v>
      </c>
      <c r="Q22" s="141">
        <v>0</v>
      </c>
      <c r="R22" s="141">
        <v>0</v>
      </c>
      <c r="S22" s="141">
        <v>0</v>
      </c>
      <c r="T22" s="141">
        <v>0</v>
      </c>
    </row>
    <row r="23" s="145" customFormat="1" ht="19.5" customHeight="1" spans="1:20">
      <c r="A23" s="142" t="s">
        <v>215</v>
      </c>
      <c r="B23" s="142"/>
      <c r="C23" s="142"/>
      <c r="D23" s="142" t="s">
        <v>216</v>
      </c>
      <c r="E23" s="141"/>
      <c r="F23" s="141"/>
      <c r="G23" s="141"/>
      <c r="H23" s="141">
        <v>25428</v>
      </c>
      <c r="I23" s="141">
        <v>25428</v>
      </c>
      <c r="J23" s="141"/>
      <c r="K23" s="141">
        <v>25428</v>
      </c>
      <c r="L23" s="141">
        <v>25428</v>
      </c>
      <c r="M23" s="141">
        <v>25428</v>
      </c>
      <c r="N23" s="141">
        <v>0</v>
      </c>
      <c r="O23" s="141"/>
      <c r="P23" s="141">
        <v>0</v>
      </c>
      <c r="Q23" s="141">
        <v>0</v>
      </c>
      <c r="R23" s="141">
        <v>0</v>
      </c>
      <c r="S23" s="141">
        <v>0</v>
      </c>
      <c r="T23" s="141">
        <v>0</v>
      </c>
    </row>
    <row r="24" s="145" customFormat="1" ht="19.5" customHeight="1" spans="1:20">
      <c r="A24" s="142" t="s">
        <v>217</v>
      </c>
      <c r="B24" s="142"/>
      <c r="C24" s="142"/>
      <c r="D24" s="142" t="s">
        <v>218</v>
      </c>
      <c r="E24" s="141">
        <v>0</v>
      </c>
      <c r="F24" s="141">
        <v>0</v>
      </c>
      <c r="G24" s="141">
        <v>0</v>
      </c>
      <c r="H24" s="141">
        <v>539466.44</v>
      </c>
      <c r="I24" s="141">
        <v>539466.44</v>
      </c>
      <c r="J24" s="141"/>
      <c r="K24" s="141">
        <v>539466.44</v>
      </c>
      <c r="L24" s="141">
        <v>539466.44</v>
      </c>
      <c r="M24" s="141">
        <v>539466.44</v>
      </c>
      <c r="N24" s="141">
        <v>0</v>
      </c>
      <c r="O24" s="141"/>
      <c r="P24" s="141">
        <v>0</v>
      </c>
      <c r="Q24" s="141">
        <v>0</v>
      </c>
      <c r="R24" s="141">
        <v>0</v>
      </c>
      <c r="S24" s="141">
        <v>0</v>
      </c>
      <c r="T24" s="141">
        <v>0</v>
      </c>
    </row>
    <row r="25" s="145" customFormat="1" ht="19.5" customHeight="1" spans="1:20">
      <c r="A25" s="142" t="s">
        <v>219</v>
      </c>
      <c r="B25" s="142"/>
      <c r="C25" s="142"/>
      <c r="D25" s="142" t="s">
        <v>220</v>
      </c>
      <c r="E25" s="141">
        <v>0</v>
      </c>
      <c r="F25" s="141">
        <v>0</v>
      </c>
      <c r="G25" s="141">
        <v>0</v>
      </c>
      <c r="H25" s="141">
        <v>539466.44</v>
      </c>
      <c r="I25" s="141">
        <v>539466.44</v>
      </c>
      <c r="J25" s="141"/>
      <c r="K25" s="141">
        <v>539466.44</v>
      </c>
      <c r="L25" s="141">
        <v>539466.44</v>
      </c>
      <c r="M25" s="141">
        <v>539466.44</v>
      </c>
      <c r="N25" s="141">
        <v>0</v>
      </c>
      <c r="O25" s="141"/>
      <c r="P25" s="141">
        <v>0</v>
      </c>
      <c r="Q25" s="141">
        <v>0</v>
      </c>
      <c r="R25" s="141">
        <v>0</v>
      </c>
      <c r="S25" s="141">
        <v>0</v>
      </c>
      <c r="T25" s="141">
        <v>0</v>
      </c>
    </row>
    <row r="26" s="145" customFormat="1" ht="19.5" customHeight="1" spans="1:20">
      <c r="A26" s="142" t="s">
        <v>221</v>
      </c>
      <c r="B26" s="142"/>
      <c r="C26" s="142"/>
      <c r="D26" s="142" t="s">
        <v>222</v>
      </c>
      <c r="E26" s="141">
        <v>0</v>
      </c>
      <c r="F26" s="141">
        <v>0</v>
      </c>
      <c r="G26" s="141">
        <v>0</v>
      </c>
      <c r="H26" s="141">
        <v>324373.69</v>
      </c>
      <c r="I26" s="141">
        <v>324373.69</v>
      </c>
      <c r="J26" s="141"/>
      <c r="K26" s="141">
        <v>324373.69</v>
      </c>
      <c r="L26" s="141">
        <v>324373.69</v>
      </c>
      <c r="M26" s="141">
        <v>324373.69</v>
      </c>
      <c r="N26" s="141">
        <v>0</v>
      </c>
      <c r="O26" s="141"/>
      <c r="P26" s="141">
        <v>0</v>
      </c>
      <c r="Q26" s="141">
        <v>0</v>
      </c>
      <c r="R26" s="141">
        <v>0</v>
      </c>
      <c r="S26" s="141">
        <v>0</v>
      </c>
      <c r="T26" s="141">
        <v>0</v>
      </c>
    </row>
    <row r="27" s="145" customFormat="1" ht="19.5" customHeight="1" spans="1:20">
      <c r="A27" s="142" t="s">
        <v>223</v>
      </c>
      <c r="B27" s="142"/>
      <c r="C27" s="142"/>
      <c r="D27" s="142" t="s">
        <v>224</v>
      </c>
      <c r="E27" s="141"/>
      <c r="F27" s="141"/>
      <c r="G27" s="141"/>
      <c r="H27" s="141">
        <v>201767.16</v>
      </c>
      <c r="I27" s="141">
        <v>201767.16</v>
      </c>
      <c r="J27" s="141"/>
      <c r="K27" s="141">
        <v>201767.16</v>
      </c>
      <c r="L27" s="141">
        <v>201767.16</v>
      </c>
      <c r="M27" s="141">
        <v>201767.16</v>
      </c>
      <c r="N27" s="141">
        <v>0</v>
      </c>
      <c r="O27" s="141"/>
      <c r="P27" s="141">
        <v>0</v>
      </c>
      <c r="Q27" s="141">
        <v>0</v>
      </c>
      <c r="R27" s="141">
        <v>0</v>
      </c>
      <c r="S27" s="141">
        <v>0</v>
      </c>
      <c r="T27" s="141">
        <v>0</v>
      </c>
    </row>
    <row r="28" s="145" customFormat="1" ht="19.5" customHeight="1" spans="1:20">
      <c r="A28" s="142" t="s">
        <v>225</v>
      </c>
      <c r="B28" s="142"/>
      <c r="C28" s="142"/>
      <c r="D28" s="142" t="s">
        <v>226</v>
      </c>
      <c r="E28" s="141"/>
      <c r="F28" s="141"/>
      <c r="G28" s="141"/>
      <c r="H28" s="141">
        <v>13325.59</v>
      </c>
      <c r="I28" s="141">
        <v>13325.59</v>
      </c>
      <c r="J28" s="141"/>
      <c r="K28" s="141">
        <v>13325.59</v>
      </c>
      <c r="L28" s="141">
        <v>13325.59</v>
      </c>
      <c r="M28" s="141">
        <v>13325.59</v>
      </c>
      <c r="N28" s="141">
        <v>0</v>
      </c>
      <c r="O28" s="141"/>
      <c r="P28" s="141">
        <v>0</v>
      </c>
      <c r="Q28" s="141">
        <v>0</v>
      </c>
      <c r="R28" s="141">
        <v>0</v>
      </c>
      <c r="S28" s="141">
        <v>0</v>
      </c>
      <c r="T28" s="141">
        <v>0</v>
      </c>
    </row>
    <row r="29" s="145" customFormat="1" ht="19.5" customHeight="1" spans="1:20">
      <c r="A29" s="142" t="s">
        <v>274</v>
      </c>
      <c r="B29" s="142"/>
      <c r="C29" s="142"/>
      <c r="D29" s="142" t="s">
        <v>275</v>
      </c>
      <c r="E29" s="141">
        <v>0</v>
      </c>
      <c r="F29" s="141">
        <v>0</v>
      </c>
      <c r="G29" s="141">
        <v>0</v>
      </c>
      <c r="H29" s="141"/>
      <c r="I29" s="141"/>
      <c r="J29" s="141"/>
      <c r="K29" s="141"/>
      <c r="L29" s="141"/>
      <c r="M29" s="141"/>
      <c r="N29" s="141"/>
      <c r="O29" s="141"/>
      <c r="P29" s="141">
        <v>0</v>
      </c>
      <c r="Q29" s="141">
        <v>0</v>
      </c>
      <c r="R29" s="141"/>
      <c r="S29" s="141"/>
      <c r="T29" s="141"/>
    </row>
    <row r="30" s="145" customFormat="1" ht="19.5" customHeight="1" spans="1:20">
      <c r="A30" s="142" t="s">
        <v>276</v>
      </c>
      <c r="B30" s="142"/>
      <c r="C30" s="142"/>
      <c r="D30" s="142" t="s">
        <v>275</v>
      </c>
      <c r="E30" s="141">
        <v>0</v>
      </c>
      <c r="F30" s="141">
        <v>0</v>
      </c>
      <c r="G30" s="141">
        <v>0</v>
      </c>
      <c r="H30" s="141"/>
      <c r="I30" s="141"/>
      <c r="J30" s="141"/>
      <c r="K30" s="141"/>
      <c r="L30" s="141"/>
      <c r="M30" s="141"/>
      <c r="N30" s="141"/>
      <c r="O30" s="141"/>
      <c r="P30" s="141">
        <v>0</v>
      </c>
      <c r="Q30" s="141">
        <v>0</v>
      </c>
      <c r="R30" s="141"/>
      <c r="S30" s="141"/>
      <c r="T30" s="141"/>
    </row>
    <row r="31" s="145" customFormat="1" ht="19.5" customHeight="1" spans="1:20">
      <c r="A31" s="142" t="s">
        <v>227</v>
      </c>
      <c r="B31" s="142"/>
      <c r="C31" s="142"/>
      <c r="D31" s="142" t="s">
        <v>228</v>
      </c>
      <c r="E31" s="141"/>
      <c r="F31" s="141"/>
      <c r="G31" s="141"/>
      <c r="H31" s="141">
        <v>530620</v>
      </c>
      <c r="I31" s="141">
        <v>530620</v>
      </c>
      <c r="J31" s="141"/>
      <c r="K31" s="141">
        <v>530620</v>
      </c>
      <c r="L31" s="141">
        <v>530620</v>
      </c>
      <c r="M31" s="141">
        <v>530620</v>
      </c>
      <c r="N31" s="141">
        <v>0</v>
      </c>
      <c r="O31" s="141"/>
      <c r="P31" s="141">
        <v>0</v>
      </c>
      <c r="Q31" s="141">
        <v>0</v>
      </c>
      <c r="R31" s="141">
        <v>0</v>
      </c>
      <c r="S31" s="141">
        <v>0</v>
      </c>
      <c r="T31" s="141">
        <v>0</v>
      </c>
    </row>
    <row r="32" s="145" customFormat="1" ht="19.5" customHeight="1" spans="1:20">
      <c r="A32" s="142" t="s">
        <v>229</v>
      </c>
      <c r="B32" s="142"/>
      <c r="C32" s="142"/>
      <c r="D32" s="142" t="s">
        <v>230</v>
      </c>
      <c r="E32" s="141"/>
      <c r="F32" s="141"/>
      <c r="G32" s="141"/>
      <c r="H32" s="141">
        <v>530620</v>
      </c>
      <c r="I32" s="141">
        <v>530620</v>
      </c>
      <c r="J32" s="141"/>
      <c r="K32" s="141">
        <v>530620</v>
      </c>
      <c r="L32" s="141">
        <v>530620</v>
      </c>
      <c r="M32" s="141">
        <v>530620</v>
      </c>
      <c r="N32" s="141">
        <v>0</v>
      </c>
      <c r="O32" s="141"/>
      <c r="P32" s="141">
        <v>0</v>
      </c>
      <c r="Q32" s="141">
        <v>0</v>
      </c>
      <c r="R32" s="141">
        <v>0</v>
      </c>
      <c r="S32" s="141">
        <v>0</v>
      </c>
      <c r="T32" s="141">
        <v>0</v>
      </c>
    </row>
    <row r="33" s="145" customFormat="1" ht="19.5" customHeight="1" spans="1:20">
      <c r="A33" s="142" t="s">
        <v>231</v>
      </c>
      <c r="B33" s="142"/>
      <c r="C33" s="142"/>
      <c r="D33" s="142" t="s">
        <v>232</v>
      </c>
      <c r="E33" s="141"/>
      <c r="F33" s="141"/>
      <c r="G33" s="141"/>
      <c r="H33" s="141">
        <v>530620</v>
      </c>
      <c r="I33" s="141">
        <v>530620</v>
      </c>
      <c r="J33" s="141"/>
      <c r="K33" s="141">
        <v>530620</v>
      </c>
      <c r="L33" s="141">
        <v>530620</v>
      </c>
      <c r="M33" s="141">
        <v>530620</v>
      </c>
      <c r="N33" s="141">
        <v>0</v>
      </c>
      <c r="O33" s="141"/>
      <c r="P33" s="141">
        <v>0</v>
      </c>
      <c r="Q33" s="141">
        <v>0</v>
      </c>
      <c r="R33" s="141">
        <v>0</v>
      </c>
      <c r="S33" s="141">
        <v>0</v>
      </c>
      <c r="T33" s="141">
        <v>0</v>
      </c>
    </row>
    <row r="34" ht="19.5" customHeight="1" spans="1:20">
      <c r="A34" s="142" t="s">
        <v>277</v>
      </c>
      <c r="B34" s="142"/>
      <c r="C34" s="142"/>
      <c r="D34" s="142"/>
      <c r="E34" s="142"/>
      <c r="F34" s="142"/>
      <c r="G34" s="142"/>
      <c r="H34" s="142"/>
      <c r="I34" s="142"/>
      <c r="J34" s="142"/>
      <c r="K34" s="142"/>
      <c r="L34" s="142"/>
      <c r="M34" s="142"/>
      <c r="N34" s="142"/>
      <c r="O34" s="142"/>
      <c r="P34" s="142"/>
      <c r="Q34" s="142"/>
      <c r="R34" s="142"/>
      <c r="S34" s="142"/>
      <c r="T34" s="142"/>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showZeros="0" topLeftCell="A7" workbookViewId="0">
      <selection activeCell="F27" sqref="F27"/>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9.6666666666667" customWidth="1"/>
    <col min="9" max="9" width="17.1083333333333" customWidth="1"/>
  </cols>
  <sheetData>
    <row r="1" ht="27" spans="5:5">
      <c r="E1" s="143" t="s">
        <v>278</v>
      </c>
    </row>
    <row r="2" spans="9:9">
      <c r="I2" s="140" t="s">
        <v>279</v>
      </c>
    </row>
    <row r="3" spans="1:9">
      <c r="A3" s="140" t="s">
        <v>61</v>
      </c>
      <c r="I3" s="140" t="s">
        <v>62</v>
      </c>
    </row>
    <row r="4" ht="19.5" customHeight="1" spans="1:9">
      <c r="A4" s="108" t="s">
        <v>271</v>
      </c>
      <c r="B4" s="108"/>
      <c r="C4" s="108"/>
      <c r="D4" s="108" t="s">
        <v>270</v>
      </c>
      <c r="E4" s="108"/>
      <c r="F4" s="108"/>
      <c r="G4" s="108"/>
      <c r="H4" s="108"/>
      <c r="I4" s="108"/>
    </row>
    <row r="5" ht="19.5" customHeight="1" spans="1:9">
      <c r="A5" s="108" t="s">
        <v>280</v>
      </c>
      <c r="B5" s="108" t="s">
        <v>182</v>
      </c>
      <c r="C5" s="108" t="s">
        <v>67</v>
      </c>
      <c r="D5" s="108" t="s">
        <v>280</v>
      </c>
      <c r="E5" s="108" t="s">
        <v>182</v>
      </c>
      <c r="F5" s="108" t="s">
        <v>67</v>
      </c>
      <c r="G5" s="108" t="s">
        <v>280</v>
      </c>
      <c r="H5" s="108" t="s">
        <v>182</v>
      </c>
      <c r="I5" s="108" t="s">
        <v>67</v>
      </c>
    </row>
    <row r="6" ht="19.5" customHeight="1" spans="1:9">
      <c r="A6" s="108"/>
      <c r="B6" s="108"/>
      <c r="C6" s="108"/>
      <c r="D6" s="108"/>
      <c r="E6" s="108"/>
      <c r="F6" s="108"/>
      <c r="G6" s="108"/>
      <c r="H6" s="108"/>
      <c r="I6" s="108"/>
    </row>
    <row r="7" ht="19.5" customHeight="1" spans="1:9">
      <c r="A7" s="103" t="s">
        <v>281</v>
      </c>
      <c r="B7" s="103" t="s">
        <v>282</v>
      </c>
      <c r="C7" s="141">
        <v>6613130.95</v>
      </c>
      <c r="D7" s="103" t="s">
        <v>283</v>
      </c>
      <c r="E7" s="103" t="s">
        <v>284</v>
      </c>
      <c r="F7" s="141">
        <v>1691936.96</v>
      </c>
      <c r="G7" s="103" t="s">
        <v>285</v>
      </c>
      <c r="H7" s="103" t="s">
        <v>286</v>
      </c>
      <c r="I7" s="141">
        <v>0</v>
      </c>
    </row>
    <row r="8" ht="19.5" customHeight="1" spans="1:9">
      <c r="A8" s="103" t="s">
        <v>287</v>
      </c>
      <c r="B8" s="103" t="s">
        <v>288</v>
      </c>
      <c r="C8" s="141">
        <v>1807990</v>
      </c>
      <c r="D8" s="103" t="s">
        <v>289</v>
      </c>
      <c r="E8" s="103" t="s">
        <v>290</v>
      </c>
      <c r="F8" s="141">
        <v>45806.01</v>
      </c>
      <c r="G8" s="103" t="s">
        <v>291</v>
      </c>
      <c r="H8" s="103" t="s">
        <v>292</v>
      </c>
      <c r="I8" s="141">
        <v>0</v>
      </c>
    </row>
    <row r="9" ht="19.5" customHeight="1" spans="1:9">
      <c r="A9" s="103" t="s">
        <v>293</v>
      </c>
      <c r="B9" s="103" t="s">
        <v>294</v>
      </c>
      <c r="C9" s="141">
        <v>2489727</v>
      </c>
      <c r="D9" s="103" t="s">
        <v>295</v>
      </c>
      <c r="E9" s="103" t="s">
        <v>296</v>
      </c>
      <c r="F9" s="141">
        <v>0</v>
      </c>
      <c r="G9" s="103" t="s">
        <v>297</v>
      </c>
      <c r="H9" s="103" t="s">
        <v>298</v>
      </c>
      <c r="I9" s="141">
        <v>0</v>
      </c>
    </row>
    <row r="10" ht="19.5" customHeight="1" spans="1:9">
      <c r="A10" s="103" t="s">
        <v>299</v>
      </c>
      <c r="B10" s="103" t="s">
        <v>300</v>
      </c>
      <c r="C10" s="141">
        <v>699757</v>
      </c>
      <c r="D10" s="103" t="s">
        <v>301</v>
      </c>
      <c r="E10" s="103" t="s">
        <v>302</v>
      </c>
      <c r="F10" s="141">
        <v>0</v>
      </c>
      <c r="G10" s="103" t="s">
        <v>303</v>
      </c>
      <c r="H10" s="103" t="s">
        <v>304</v>
      </c>
      <c r="I10" s="141">
        <v>0</v>
      </c>
    </row>
    <row r="11" ht="19.5" customHeight="1" spans="1:9">
      <c r="A11" s="103" t="s">
        <v>305</v>
      </c>
      <c r="B11" s="103" t="s">
        <v>306</v>
      </c>
      <c r="C11" s="141">
        <v>0</v>
      </c>
      <c r="D11" s="103" t="s">
        <v>307</v>
      </c>
      <c r="E11" s="103" t="s">
        <v>308</v>
      </c>
      <c r="F11" s="141">
        <v>0</v>
      </c>
      <c r="G11" s="103" t="s">
        <v>309</v>
      </c>
      <c r="H11" s="103" t="s">
        <v>310</v>
      </c>
      <c r="I11" s="141">
        <v>0</v>
      </c>
    </row>
    <row r="12" ht="19.5" customHeight="1" spans="1:9">
      <c r="A12" s="103" t="s">
        <v>311</v>
      </c>
      <c r="B12" s="103" t="s">
        <v>312</v>
      </c>
      <c r="C12" s="141">
        <v>0</v>
      </c>
      <c r="D12" s="103" t="s">
        <v>313</v>
      </c>
      <c r="E12" s="103" t="s">
        <v>314</v>
      </c>
      <c r="F12" s="141">
        <v>0</v>
      </c>
      <c r="G12" s="103" t="s">
        <v>315</v>
      </c>
      <c r="H12" s="103" t="s">
        <v>316</v>
      </c>
      <c r="I12" s="141">
        <v>0</v>
      </c>
    </row>
    <row r="13" ht="19.5" customHeight="1" spans="1:9">
      <c r="A13" s="103" t="s">
        <v>317</v>
      </c>
      <c r="B13" s="103" t="s">
        <v>318</v>
      </c>
      <c r="C13" s="141">
        <v>472196.96</v>
      </c>
      <c r="D13" s="103" t="s">
        <v>319</v>
      </c>
      <c r="E13" s="103" t="s">
        <v>320</v>
      </c>
      <c r="F13" s="141">
        <v>0</v>
      </c>
      <c r="G13" s="103" t="s">
        <v>321</v>
      </c>
      <c r="H13" s="103" t="s">
        <v>322</v>
      </c>
      <c r="I13" s="141">
        <v>0</v>
      </c>
    </row>
    <row r="14" ht="19.5" customHeight="1" spans="1:9">
      <c r="A14" s="103" t="s">
        <v>323</v>
      </c>
      <c r="B14" s="103" t="s">
        <v>324</v>
      </c>
      <c r="C14" s="141">
        <v>72696.76</v>
      </c>
      <c r="D14" s="103" t="s">
        <v>325</v>
      </c>
      <c r="E14" s="103" t="s">
        <v>326</v>
      </c>
      <c r="F14" s="141">
        <v>27689.74</v>
      </c>
      <c r="G14" s="103" t="s">
        <v>327</v>
      </c>
      <c r="H14" s="103" t="s">
        <v>328</v>
      </c>
      <c r="I14" s="141">
        <v>0</v>
      </c>
    </row>
    <row r="15" ht="19.5" customHeight="1" spans="1:9">
      <c r="A15" s="103" t="s">
        <v>329</v>
      </c>
      <c r="B15" s="103" t="s">
        <v>330</v>
      </c>
      <c r="C15" s="141">
        <v>324373.69</v>
      </c>
      <c r="D15" s="103" t="s">
        <v>331</v>
      </c>
      <c r="E15" s="103" t="s">
        <v>332</v>
      </c>
      <c r="F15" s="141">
        <v>0</v>
      </c>
      <c r="G15" s="103" t="s">
        <v>333</v>
      </c>
      <c r="H15" s="103" t="s">
        <v>334</v>
      </c>
      <c r="I15" s="141">
        <v>0</v>
      </c>
    </row>
    <row r="16" ht="19.5" customHeight="1" spans="1:9">
      <c r="A16" s="103" t="s">
        <v>335</v>
      </c>
      <c r="B16" s="103" t="s">
        <v>336</v>
      </c>
      <c r="C16" s="141">
        <v>201767.16</v>
      </c>
      <c r="D16" s="103" t="s">
        <v>337</v>
      </c>
      <c r="E16" s="103" t="s">
        <v>338</v>
      </c>
      <c r="F16" s="141">
        <v>0</v>
      </c>
      <c r="G16" s="103" t="s">
        <v>339</v>
      </c>
      <c r="H16" s="103" t="s">
        <v>340</v>
      </c>
      <c r="I16" s="141">
        <v>0</v>
      </c>
    </row>
    <row r="17" ht="19.5" customHeight="1" spans="1:9">
      <c r="A17" s="103" t="s">
        <v>341</v>
      </c>
      <c r="B17" s="103" t="s">
        <v>342</v>
      </c>
      <c r="C17" s="141">
        <v>14002.38</v>
      </c>
      <c r="D17" s="103" t="s">
        <v>343</v>
      </c>
      <c r="E17" s="103" t="s">
        <v>344</v>
      </c>
      <c r="F17" s="141">
        <v>0</v>
      </c>
      <c r="G17" s="103" t="s">
        <v>345</v>
      </c>
      <c r="H17" s="103" t="s">
        <v>346</v>
      </c>
      <c r="I17" s="141">
        <v>0</v>
      </c>
    </row>
    <row r="18" ht="19.5" customHeight="1" spans="1:9">
      <c r="A18" s="103" t="s">
        <v>347</v>
      </c>
      <c r="B18" s="103" t="s">
        <v>348</v>
      </c>
      <c r="C18" s="141">
        <v>530620</v>
      </c>
      <c r="D18" s="103" t="s">
        <v>349</v>
      </c>
      <c r="E18" s="103" t="s">
        <v>350</v>
      </c>
      <c r="F18" s="141">
        <v>0</v>
      </c>
      <c r="G18" s="103" t="s">
        <v>351</v>
      </c>
      <c r="H18" s="103" t="s">
        <v>352</v>
      </c>
      <c r="I18" s="141">
        <v>0</v>
      </c>
    </row>
    <row r="19" ht="19.5" customHeight="1" spans="1:9">
      <c r="A19" s="103" t="s">
        <v>353</v>
      </c>
      <c r="B19" s="103" t="s">
        <v>354</v>
      </c>
      <c r="C19" s="141">
        <v>0</v>
      </c>
      <c r="D19" s="103" t="s">
        <v>355</v>
      </c>
      <c r="E19" s="103" t="s">
        <v>356</v>
      </c>
      <c r="F19" s="141">
        <v>0</v>
      </c>
      <c r="G19" s="103" t="s">
        <v>357</v>
      </c>
      <c r="H19" s="103" t="s">
        <v>358</v>
      </c>
      <c r="I19" s="141">
        <v>0</v>
      </c>
    </row>
    <row r="20" ht="19.5" customHeight="1" spans="1:9">
      <c r="A20" s="103" t="s">
        <v>359</v>
      </c>
      <c r="B20" s="103" t="s">
        <v>360</v>
      </c>
      <c r="C20" s="141">
        <v>0</v>
      </c>
      <c r="D20" s="103" t="s">
        <v>361</v>
      </c>
      <c r="E20" s="103" t="s">
        <v>362</v>
      </c>
      <c r="F20" s="141">
        <v>0</v>
      </c>
      <c r="G20" s="103" t="s">
        <v>363</v>
      </c>
      <c r="H20" s="103" t="s">
        <v>364</v>
      </c>
      <c r="I20" s="141">
        <v>0</v>
      </c>
    </row>
    <row r="21" ht="19.5" customHeight="1" spans="1:9">
      <c r="A21" s="103" t="s">
        <v>365</v>
      </c>
      <c r="B21" s="103" t="s">
        <v>366</v>
      </c>
      <c r="C21" s="141">
        <v>33878</v>
      </c>
      <c r="D21" s="103" t="s">
        <v>367</v>
      </c>
      <c r="E21" s="103" t="s">
        <v>368</v>
      </c>
      <c r="F21" s="141">
        <v>0</v>
      </c>
      <c r="G21" s="103" t="s">
        <v>369</v>
      </c>
      <c r="H21" s="103" t="s">
        <v>370</v>
      </c>
      <c r="I21" s="141">
        <v>0</v>
      </c>
    </row>
    <row r="22" ht="19.5" customHeight="1" spans="1:9">
      <c r="A22" s="103" t="s">
        <v>371</v>
      </c>
      <c r="B22" s="103" t="s">
        <v>372</v>
      </c>
      <c r="C22" s="141">
        <v>0</v>
      </c>
      <c r="D22" s="103" t="s">
        <v>373</v>
      </c>
      <c r="E22" s="103" t="s">
        <v>374</v>
      </c>
      <c r="F22" s="141">
        <v>1860</v>
      </c>
      <c r="G22" s="103" t="s">
        <v>375</v>
      </c>
      <c r="H22" s="103" t="s">
        <v>376</v>
      </c>
      <c r="I22" s="141">
        <v>0</v>
      </c>
    </row>
    <row r="23" ht="19.5" customHeight="1" spans="1:9">
      <c r="A23" s="103" t="s">
        <v>377</v>
      </c>
      <c r="B23" s="103" t="s">
        <v>378</v>
      </c>
      <c r="C23" s="141">
        <v>8450</v>
      </c>
      <c r="D23" s="103" t="s">
        <v>379</v>
      </c>
      <c r="E23" s="103" t="s">
        <v>380</v>
      </c>
      <c r="F23" s="141">
        <v>789</v>
      </c>
      <c r="G23" s="103" t="s">
        <v>381</v>
      </c>
      <c r="H23" s="103" t="s">
        <v>382</v>
      </c>
      <c r="I23" s="141">
        <v>0</v>
      </c>
    </row>
    <row r="24" ht="19.5" customHeight="1" spans="1:9">
      <c r="A24" s="103" t="s">
        <v>383</v>
      </c>
      <c r="B24" s="103" t="s">
        <v>384</v>
      </c>
      <c r="C24" s="141">
        <v>0</v>
      </c>
      <c r="D24" s="103" t="s">
        <v>385</v>
      </c>
      <c r="E24" s="103" t="s">
        <v>386</v>
      </c>
      <c r="F24" s="141">
        <v>0</v>
      </c>
      <c r="G24" s="103" t="s">
        <v>387</v>
      </c>
      <c r="H24" s="103" t="s">
        <v>388</v>
      </c>
      <c r="I24" s="141">
        <v>0</v>
      </c>
    </row>
    <row r="25" ht="19.5" customHeight="1" spans="1:9">
      <c r="A25" s="103" t="s">
        <v>389</v>
      </c>
      <c r="B25" s="103" t="s">
        <v>390</v>
      </c>
      <c r="C25" s="141">
        <v>0</v>
      </c>
      <c r="D25" s="103" t="s">
        <v>391</v>
      </c>
      <c r="E25" s="103" t="s">
        <v>392</v>
      </c>
      <c r="F25" s="141">
        <v>0</v>
      </c>
      <c r="G25" s="103" t="s">
        <v>393</v>
      </c>
      <c r="H25" s="103" t="s">
        <v>394</v>
      </c>
      <c r="I25" s="141">
        <v>0</v>
      </c>
    </row>
    <row r="26" ht="19.5" customHeight="1" spans="1:9">
      <c r="A26" s="103" t="s">
        <v>395</v>
      </c>
      <c r="B26" s="103" t="s">
        <v>396</v>
      </c>
      <c r="C26" s="141">
        <v>25428</v>
      </c>
      <c r="D26" s="103" t="s">
        <v>397</v>
      </c>
      <c r="E26" s="103" t="s">
        <v>398</v>
      </c>
      <c r="F26" s="141">
        <v>0</v>
      </c>
      <c r="G26" s="103" t="s">
        <v>399</v>
      </c>
      <c r="H26" s="103" t="s">
        <v>400</v>
      </c>
      <c r="I26" s="141">
        <v>0</v>
      </c>
    </row>
    <row r="27" ht="19.5" customHeight="1" spans="1:9">
      <c r="A27" s="103" t="s">
        <v>401</v>
      </c>
      <c r="B27" s="103" t="s">
        <v>402</v>
      </c>
      <c r="C27" s="141">
        <v>0</v>
      </c>
      <c r="D27" s="103" t="s">
        <v>403</v>
      </c>
      <c r="E27" s="103" t="s">
        <v>404</v>
      </c>
      <c r="F27" s="141">
        <v>1102297.2</v>
      </c>
      <c r="G27" s="103" t="s">
        <v>405</v>
      </c>
      <c r="H27" s="103" t="s">
        <v>406</v>
      </c>
      <c r="I27" s="141">
        <v>0</v>
      </c>
    </row>
    <row r="28" ht="19.5" customHeight="1" spans="1:9">
      <c r="A28" s="103" t="s">
        <v>407</v>
      </c>
      <c r="B28" s="103" t="s">
        <v>408</v>
      </c>
      <c r="C28" s="141">
        <v>0</v>
      </c>
      <c r="D28" s="103" t="s">
        <v>409</v>
      </c>
      <c r="E28" s="103" t="s">
        <v>410</v>
      </c>
      <c r="F28" s="141">
        <v>0</v>
      </c>
      <c r="G28" s="103" t="s">
        <v>411</v>
      </c>
      <c r="H28" s="103" t="s">
        <v>412</v>
      </c>
      <c r="I28" s="141">
        <v>0</v>
      </c>
    </row>
    <row r="29" ht="19.5" customHeight="1" spans="1:9">
      <c r="A29" s="103" t="s">
        <v>413</v>
      </c>
      <c r="B29" s="103" t="s">
        <v>414</v>
      </c>
      <c r="C29" s="141">
        <v>0</v>
      </c>
      <c r="D29" s="103" t="s">
        <v>415</v>
      </c>
      <c r="E29" s="103" t="s">
        <v>416</v>
      </c>
      <c r="F29" s="141">
        <v>62842.92</v>
      </c>
      <c r="G29" s="103" t="s">
        <v>417</v>
      </c>
      <c r="H29" s="103" t="s">
        <v>418</v>
      </c>
      <c r="I29" s="141">
        <v>0</v>
      </c>
    </row>
    <row r="30" ht="19.5" customHeight="1" spans="1:9">
      <c r="A30" s="103" t="s">
        <v>419</v>
      </c>
      <c r="B30" s="103" t="s">
        <v>420</v>
      </c>
      <c r="C30" s="141">
        <v>0</v>
      </c>
      <c r="D30" s="103" t="s">
        <v>421</v>
      </c>
      <c r="E30" s="103" t="s">
        <v>422</v>
      </c>
      <c r="F30" s="141">
        <v>0</v>
      </c>
      <c r="G30" s="103" t="s">
        <v>423</v>
      </c>
      <c r="H30" s="103" t="s">
        <v>424</v>
      </c>
      <c r="I30" s="141">
        <v>0</v>
      </c>
    </row>
    <row r="31" ht="19.5" customHeight="1" spans="1:9">
      <c r="A31" s="103" t="s">
        <v>425</v>
      </c>
      <c r="B31" s="103" t="s">
        <v>426</v>
      </c>
      <c r="C31" s="141">
        <v>0</v>
      </c>
      <c r="D31" s="103" t="s">
        <v>427</v>
      </c>
      <c r="E31" s="103" t="s">
        <v>428</v>
      </c>
      <c r="F31" s="141">
        <v>68702.09</v>
      </c>
      <c r="G31" s="103" t="s">
        <v>429</v>
      </c>
      <c r="H31" s="103" t="s">
        <v>430</v>
      </c>
      <c r="I31" s="141">
        <v>0</v>
      </c>
    </row>
    <row r="32" ht="19.5" customHeight="1" spans="1:9">
      <c r="A32" s="103" t="s">
        <v>431</v>
      </c>
      <c r="B32" s="103" t="s">
        <v>432</v>
      </c>
      <c r="C32" s="141">
        <v>0</v>
      </c>
      <c r="D32" s="103" t="s">
        <v>433</v>
      </c>
      <c r="E32" s="103" t="s">
        <v>434</v>
      </c>
      <c r="F32" s="141">
        <v>381950</v>
      </c>
      <c r="G32" s="103" t="s">
        <v>435</v>
      </c>
      <c r="H32" s="103" t="s">
        <v>436</v>
      </c>
      <c r="I32" s="141">
        <v>0</v>
      </c>
    </row>
    <row r="33" ht="19.5" customHeight="1" spans="1:9">
      <c r="A33" s="103" t="s">
        <v>437</v>
      </c>
      <c r="B33" s="103" t="s">
        <v>438</v>
      </c>
      <c r="C33" s="141">
        <v>0</v>
      </c>
      <c r="D33" s="103" t="s">
        <v>439</v>
      </c>
      <c r="E33" s="103" t="s">
        <v>440</v>
      </c>
      <c r="F33" s="141">
        <v>0</v>
      </c>
      <c r="G33" s="103" t="s">
        <v>441</v>
      </c>
      <c r="H33" s="103" t="s">
        <v>442</v>
      </c>
      <c r="I33" s="141">
        <v>0</v>
      </c>
    </row>
    <row r="34" ht="19.5" customHeight="1" spans="1:9">
      <c r="A34" s="103"/>
      <c r="B34" s="103"/>
      <c r="C34" s="144"/>
      <c r="D34" s="103" t="s">
        <v>443</v>
      </c>
      <c r="E34" s="103" t="s">
        <v>444</v>
      </c>
      <c r="F34" s="141">
        <v>0</v>
      </c>
      <c r="G34" s="103" t="s">
        <v>445</v>
      </c>
      <c r="H34" s="103" t="s">
        <v>446</v>
      </c>
      <c r="I34" s="141">
        <v>0</v>
      </c>
    </row>
    <row r="35" ht="19.5" customHeight="1" spans="1:9">
      <c r="A35" s="103"/>
      <c r="B35" s="103"/>
      <c r="C35" s="144"/>
      <c r="D35" s="103" t="s">
        <v>447</v>
      </c>
      <c r="E35" s="103" t="s">
        <v>448</v>
      </c>
      <c r="F35" s="141">
        <v>0</v>
      </c>
      <c r="G35" s="103" t="s">
        <v>449</v>
      </c>
      <c r="H35" s="103" t="s">
        <v>450</v>
      </c>
      <c r="I35" s="141">
        <v>0</v>
      </c>
    </row>
    <row r="36" ht="19.5" customHeight="1" spans="1:9">
      <c r="A36" s="103"/>
      <c r="B36" s="103"/>
      <c r="C36" s="144"/>
      <c r="D36" s="103" t="s">
        <v>451</v>
      </c>
      <c r="E36" s="103" t="s">
        <v>452</v>
      </c>
      <c r="F36" s="141">
        <v>0</v>
      </c>
      <c r="G36" s="103"/>
      <c r="H36" s="103"/>
      <c r="I36" s="144"/>
    </row>
    <row r="37" ht="19.5" customHeight="1" spans="1:9">
      <c r="A37" s="103"/>
      <c r="B37" s="103"/>
      <c r="C37" s="144"/>
      <c r="D37" s="103" t="s">
        <v>453</v>
      </c>
      <c r="E37" s="103" t="s">
        <v>454</v>
      </c>
      <c r="F37" s="141">
        <v>0</v>
      </c>
      <c r="G37" s="103"/>
      <c r="H37" s="103"/>
      <c r="I37" s="144"/>
    </row>
    <row r="38" ht="19.5" customHeight="1" spans="1:9">
      <c r="A38" s="103"/>
      <c r="B38" s="103"/>
      <c r="C38" s="144"/>
      <c r="D38" s="103" t="s">
        <v>455</v>
      </c>
      <c r="E38" s="103" t="s">
        <v>456</v>
      </c>
      <c r="F38" s="141">
        <v>0</v>
      </c>
      <c r="G38" s="103"/>
      <c r="H38" s="103"/>
      <c r="I38" s="144"/>
    </row>
    <row r="39" ht="19.5" customHeight="1" spans="1:9">
      <c r="A39" s="103"/>
      <c r="B39" s="103"/>
      <c r="C39" s="144"/>
      <c r="D39" s="103" t="s">
        <v>457</v>
      </c>
      <c r="E39" s="103" t="s">
        <v>458</v>
      </c>
      <c r="F39" s="141">
        <v>0</v>
      </c>
      <c r="G39" s="103"/>
      <c r="H39" s="103"/>
      <c r="I39" s="144"/>
    </row>
    <row r="40" ht="19.5" customHeight="1" spans="1:9">
      <c r="A40" s="101" t="s">
        <v>459</v>
      </c>
      <c r="B40" s="101"/>
      <c r="C40" s="141">
        <v>6647008.95</v>
      </c>
      <c r="D40" s="101" t="s">
        <v>460</v>
      </c>
      <c r="E40" s="101"/>
      <c r="F40" s="101"/>
      <c r="G40" s="101"/>
      <c r="H40" s="101"/>
      <c r="I40" s="141">
        <v>1691936.96</v>
      </c>
    </row>
    <row r="41" ht="19.5" customHeight="1" spans="1:9">
      <c r="A41" s="142" t="s">
        <v>461</v>
      </c>
      <c r="B41" s="142"/>
      <c r="C41" s="142"/>
      <c r="D41" s="142"/>
      <c r="E41" s="142"/>
      <c r="F41" s="142"/>
      <c r="G41" s="142"/>
      <c r="H41" s="142"/>
      <c r="I41" s="14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showZeros="0" workbookViewId="0">
      <selection activeCell="A1" sqref="A1:L1"/>
    </sheetView>
  </sheetViews>
  <sheetFormatPr defaultColWidth="9" defaultRowHeight="13.5"/>
  <cols>
    <col min="1" max="1" width="8.33333333333333" customWidth="1"/>
    <col min="2" max="2" width="31.5583333333333" customWidth="1"/>
    <col min="3" max="3" width="15" customWidth="1"/>
    <col min="4" max="4" width="8.33333333333333" customWidth="1"/>
    <col min="5" max="5" width="24.5583333333333" customWidth="1"/>
    <col min="6" max="6" width="15" customWidth="1"/>
    <col min="7" max="7" width="8.33333333333333" customWidth="1"/>
    <col min="8" max="8" width="26.4416666666667" customWidth="1"/>
    <col min="9" max="9" width="15" customWidth="1"/>
    <col min="10" max="10" width="8.33333333333333" customWidth="1"/>
    <col min="11" max="11" width="40.2166666666667" customWidth="1"/>
    <col min="12" max="12" width="15" customWidth="1"/>
  </cols>
  <sheetData>
    <row r="1" ht="27" spans="1:12">
      <c r="A1" s="139" t="s">
        <v>462</v>
      </c>
      <c r="B1" s="139"/>
      <c r="C1" s="139"/>
      <c r="D1" s="139"/>
      <c r="E1" s="139"/>
      <c r="F1" s="139"/>
      <c r="G1" s="139"/>
      <c r="H1" s="139"/>
      <c r="I1" s="139"/>
      <c r="J1" s="139"/>
      <c r="K1" s="139"/>
      <c r="L1" s="139"/>
    </row>
    <row r="2" spans="12:12">
      <c r="L2" s="140" t="s">
        <v>463</v>
      </c>
    </row>
    <row r="3" spans="1:12">
      <c r="A3" s="140" t="s">
        <v>61</v>
      </c>
      <c r="L3" s="140" t="s">
        <v>62</v>
      </c>
    </row>
    <row r="4" ht="15" customHeight="1" spans="1:12">
      <c r="A4" s="101" t="s">
        <v>464</v>
      </c>
      <c r="B4" s="101"/>
      <c r="C4" s="101"/>
      <c r="D4" s="101"/>
      <c r="E4" s="101"/>
      <c r="F4" s="101"/>
      <c r="G4" s="101"/>
      <c r="H4" s="101"/>
      <c r="I4" s="101"/>
      <c r="J4" s="101"/>
      <c r="K4" s="101"/>
      <c r="L4" s="101"/>
    </row>
    <row r="5" ht="15" customHeight="1" spans="1:12">
      <c r="A5" s="101" t="s">
        <v>280</v>
      </c>
      <c r="B5" s="101" t="s">
        <v>182</v>
      </c>
      <c r="C5" s="101" t="s">
        <v>67</v>
      </c>
      <c r="D5" s="101" t="s">
        <v>280</v>
      </c>
      <c r="E5" s="101" t="s">
        <v>182</v>
      </c>
      <c r="F5" s="101" t="s">
        <v>67</v>
      </c>
      <c r="G5" s="101" t="s">
        <v>280</v>
      </c>
      <c r="H5" s="101" t="s">
        <v>182</v>
      </c>
      <c r="I5" s="101" t="s">
        <v>67</v>
      </c>
      <c r="J5" s="101" t="s">
        <v>280</v>
      </c>
      <c r="K5" s="101" t="s">
        <v>182</v>
      </c>
      <c r="L5" s="101" t="s">
        <v>67</v>
      </c>
    </row>
    <row r="6" ht="15" customHeight="1" spans="1:12">
      <c r="A6" s="103" t="s">
        <v>281</v>
      </c>
      <c r="B6" s="103" t="s">
        <v>282</v>
      </c>
      <c r="C6" s="141">
        <v>0</v>
      </c>
      <c r="D6" s="103" t="s">
        <v>283</v>
      </c>
      <c r="E6" s="103" t="s">
        <v>284</v>
      </c>
      <c r="F6" s="141">
        <v>5112293.12</v>
      </c>
      <c r="G6" s="103" t="s">
        <v>465</v>
      </c>
      <c r="H6" s="103" t="s">
        <v>466</v>
      </c>
      <c r="I6" s="141">
        <v>0</v>
      </c>
      <c r="J6" s="103" t="s">
        <v>467</v>
      </c>
      <c r="K6" s="103" t="s">
        <v>468</v>
      </c>
      <c r="L6" s="141">
        <v>0</v>
      </c>
    </row>
    <row r="7" ht="15" customHeight="1" spans="1:12">
      <c r="A7" s="103" t="s">
        <v>287</v>
      </c>
      <c r="B7" s="103" t="s">
        <v>288</v>
      </c>
      <c r="C7" s="141">
        <v>0</v>
      </c>
      <c r="D7" s="103" t="s">
        <v>289</v>
      </c>
      <c r="E7" s="103" t="s">
        <v>290</v>
      </c>
      <c r="F7" s="141">
        <v>2381095.77</v>
      </c>
      <c r="G7" s="103" t="s">
        <v>469</v>
      </c>
      <c r="H7" s="103" t="s">
        <v>292</v>
      </c>
      <c r="I7" s="141">
        <v>0</v>
      </c>
      <c r="J7" s="103" t="s">
        <v>470</v>
      </c>
      <c r="K7" s="103" t="s">
        <v>394</v>
      </c>
      <c r="L7" s="141">
        <v>0</v>
      </c>
    </row>
    <row r="8" ht="15" customHeight="1" spans="1:12">
      <c r="A8" s="103" t="s">
        <v>293</v>
      </c>
      <c r="B8" s="103" t="s">
        <v>294</v>
      </c>
      <c r="C8" s="141">
        <v>0</v>
      </c>
      <c r="D8" s="103" t="s">
        <v>295</v>
      </c>
      <c r="E8" s="103" t="s">
        <v>296</v>
      </c>
      <c r="F8" s="141">
        <v>91600</v>
      </c>
      <c r="G8" s="103" t="s">
        <v>471</v>
      </c>
      <c r="H8" s="103" t="s">
        <v>298</v>
      </c>
      <c r="I8" s="141">
        <v>0</v>
      </c>
      <c r="J8" s="103" t="s">
        <v>472</v>
      </c>
      <c r="K8" s="103" t="s">
        <v>418</v>
      </c>
      <c r="L8" s="141">
        <v>0</v>
      </c>
    </row>
    <row r="9" ht="15" customHeight="1" spans="1:12">
      <c r="A9" s="103" t="s">
        <v>299</v>
      </c>
      <c r="B9" s="103" t="s">
        <v>300</v>
      </c>
      <c r="C9" s="141">
        <v>0</v>
      </c>
      <c r="D9" s="103" t="s">
        <v>301</v>
      </c>
      <c r="E9" s="103" t="s">
        <v>302</v>
      </c>
      <c r="F9" s="141">
        <v>0</v>
      </c>
      <c r="G9" s="103" t="s">
        <v>473</v>
      </c>
      <c r="H9" s="103" t="s">
        <v>304</v>
      </c>
      <c r="I9" s="141">
        <v>0</v>
      </c>
      <c r="J9" s="103" t="s">
        <v>387</v>
      </c>
      <c r="K9" s="103" t="s">
        <v>388</v>
      </c>
      <c r="L9" s="141">
        <v>0</v>
      </c>
    </row>
    <row r="10" ht="15" customHeight="1" spans="1:12">
      <c r="A10" s="103" t="s">
        <v>305</v>
      </c>
      <c r="B10" s="103" t="s">
        <v>306</v>
      </c>
      <c r="C10" s="141">
        <v>0</v>
      </c>
      <c r="D10" s="103" t="s">
        <v>307</v>
      </c>
      <c r="E10" s="103" t="s">
        <v>308</v>
      </c>
      <c r="F10" s="141">
        <v>0</v>
      </c>
      <c r="G10" s="103" t="s">
        <v>474</v>
      </c>
      <c r="H10" s="103" t="s">
        <v>310</v>
      </c>
      <c r="I10" s="141">
        <v>0</v>
      </c>
      <c r="J10" s="103" t="s">
        <v>393</v>
      </c>
      <c r="K10" s="103" t="s">
        <v>394</v>
      </c>
      <c r="L10" s="141">
        <v>0</v>
      </c>
    </row>
    <row r="11" ht="15" customHeight="1" spans="1:12">
      <c r="A11" s="103" t="s">
        <v>311</v>
      </c>
      <c r="B11" s="103" t="s">
        <v>312</v>
      </c>
      <c r="C11" s="141">
        <v>0</v>
      </c>
      <c r="D11" s="103" t="s">
        <v>313</v>
      </c>
      <c r="E11" s="103" t="s">
        <v>314</v>
      </c>
      <c r="F11" s="141">
        <v>102475.8</v>
      </c>
      <c r="G11" s="103" t="s">
        <v>475</v>
      </c>
      <c r="H11" s="103" t="s">
        <v>316</v>
      </c>
      <c r="I11" s="141">
        <v>0</v>
      </c>
      <c r="J11" s="103" t="s">
        <v>399</v>
      </c>
      <c r="K11" s="103" t="s">
        <v>400</v>
      </c>
      <c r="L11" s="141">
        <v>0</v>
      </c>
    </row>
    <row r="12" ht="15" customHeight="1" spans="1:12">
      <c r="A12" s="103" t="s">
        <v>317</v>
      </c>
      <c r="B12" s="103" t="s">
        <v>318</v>
      </c>
      <c r="C12" s="141">
        <v>0</v>
      </c>
      <c r="D12" s="103" t="s">
        <v>319</v>
      </c>
      <c r="E12" s="103" t="s">
        <v>320</v>
      </c>
      <c r="F12" s="141">
        <v>58093.67</v>
      </c>
      <c r="G12" s="103" t="s">
        <v>476</v>
      </c>
      <c r="H12" s="103" t="s">
        <v>322</v>
      </c>
      <c r="I12" s="141">
        <v>0</v>
      </c>
      <c r="J12" s="103" t="s">
        <v>405</v>
      </c>
      <c r="K12" s="103" t="s">
        <v>406</v>
      </c>
      <c r="L12" s="141">
        <v>0</v>
      </c>
    </row>
    <row r="13" ht="15" customHeight="1" spans="1:12">
      <c r="A13" s="103" t="s">
        <v>323</v>
      </c>
      <c r="B13" s="103" t="s">
        <v>324</v>
      </c>
      <c r="C13" s="141">
        <v>0</v>
      </c>
      <c r="D13" s="103" t="s">
        <v>325</v>
      </c>
      <c r="E13" s="103" t="s">
        <v>326</v>
      </c>
      <c r="F13" s="141">
        <v>3430.41</v>
      </c>
      <c r="G13" s="103" t="s">
        <v>477</v>
      </c>
      <c r="H13" s="103" t="s">
        <v>328</v>
      </c>
      <c r="I13" s="141">
        <v>0</v>
      </c>
      <c r="J13" s="103" t="s">
        <v>411</v>
      </c>
      <c r="K13" s="103" t="s">
        <v>412</v>
      </c>
      <c r="L13" s="141">
        <v>0</v>
      </c>
    </row>
    <row r="14" ht="15" customHeight="1" spans="1:12">
      <c r="A14" s="103" t="s">
        <v>329</v>
      </c>
      <c r="B14" s="103" t="s">
        <v>330</v>
      </c>
      <c r="C14" s="141">
        <v>0</v>
      </c>
      <c r="D14" s="103" t="s">
        <v>331</v>
      </c>
      <c r="E14" s="103" t="s">
        <v>332</v>
      </c>
      <c r="F14" s="141">
        <v>0</v>
      </c>
      <c r="G14" s="103" t="s">
        <v>478</v>
      </c>
      <c r="H14" s="103" t="s">
        <v>358</v>
      </c>
      <c r="I14" s="141">
        <v>0</v>
      </c>
      <c r="J14" s="103" t="s">
        <v>417</v>
      </c>
      <c r="K14" s="103" t="s">
        <v>418</v>
      </c>
      <c r="L14" s="141">
        <v>0</v>
      </c>
    </row>
    <row r="15" ht="15" customHeight="1" spans="1:12">
      <c r="A15" s="103" t="s">
        <v>335</v>
      </c>
      <c r="B15" s="103" t="s">
        <v>336</v>
      </c>
      <c r="C15" s="141">
        <v>0</v>
      </c>
      <c r="D15" s="103" t="s">
        <v>337</v>
      </c>
      <c r="E15" s="103" t="s">
        <v>338</v>
      </c>
      <c r="F15" s="141">
        <v>0</v>
      </c>
      <c r="G15" s="103" t="s">
        <v>479</v>
      </c>
      <c r="H15" s="103" t="s">
        <v>364</v>
      </c>
      <c r="I15" s="141">
        <v>0</v>
      </c>
      <c r="J15" s="103" t="s">
        <v>480</v>
      </c>
      <c r="K15" s="103" t="s">
        <v>481</v>
      </c>
      <c r="L15" s="141">
        <v>0</v>
      </c>
    </row>
    <row r="16" ht="15" customHeight="1" spans="1:12">
      <c r="A16" s="103" t="s">
        <v>341</v>
      </c>
      <c r="B16" s="103" t="s">
        <v>342</v>
      </c>
      <c r="C16" s="141">
        <v>0</v>
      </c>
      <c r="D16" s="103" t="s">
        <v>343</v>
      </c>
      <c r="E16" s="103" t="s">
        <v>344</v>
      </c>
      <c r="F16" s="141">
        <v>613913</v>
      </c>
      <c r="G16" s="103" t="s">
        <v>482</v>
      </c>
      <c r="H16" s="103" t="s">
        <v>370</v>
      </c>
      <c r="I16" s="141">
        <v>0</v>
      </c>
      <c r="J16" s="103" t="s">
        <v>483</v>
      </c>
      <c r="K16" s="103" t="s">
        <v>484</v>
      </c>
      <c r="L16" s="141">
        <v>0</v>
      </c>
    </row>
    <row r="17" ht="15" customHeight="1" spans="1:12">
      <c r="A17" s="103" t="s">
        <v>347</v>
      </c>
      <c r="B17" s="103" t="s">
        <v>348</v>
      </c>
      <c r="C17" s="141">
        <v>0</v>
      </c>
      <c r="D17" s="103" t="s">
        <v>349</v>
      </c>
      <c r="E17" s="103" t="s">
        <v>350</v>
      </c>
      <c r="F17" s="141">
        <v>0</v>
      </c>
      <c r="G17" s="103" t="s">
        <v>485</v>
      </c>
      <c r="H17" s="103" t="s">
        <v>376</v>
      </c>
      <c r="I17" s="141">
        <v>0</v>
      </c>
      <c r="J17" s="103" t="s">
        <v>486</v>
      </c>
      <c r="K17" s="103" t="s">
        <v>487</v>
      </c>
      <c r="L17" s="141">
        <v>0</v>
      </c>
    </row>
    <row r="18" ht="15" customHeight="1" spans="1:12">
      <c r="A18" s="103" t="s">
        <v>353</v>
      </c>
      <c r="B18" s="103" t="s">
        <v>354</v>
      </c>
      <c r="C18" s="141">
        <v>0</v>
      </c>
      <c r="D18" s="103" t="s">
        <v>355</v>
      </c>
      <c r="E18" s="103" t="s">
        <v>356</v>
      </c>
      <c r="F18" s="141">
        <v>234364.64</v>
      </c>
      <c r="G18" s="103" t="s">
        <v>488</v>
      </c>
      <c r="H18" s="103" t="s">
        <v>489</v>
      </c>
      <c r="I18" s="141">
        <v>0</v>
      </c>
      <c r="J18" s="103" t="s">
        <v>490</v>
      </c>
      <c r="K18" s="103" t="s">
        <v>491</v>
      </c>
      <c r="L18" s="141">
        <v>0</v>
      </c>
    </row>
    <row r="19" ht="15" customHeight="1" spans="1:12">
      <c r="A19" s="103" t="s">
        <v>359</v>
      </c>
      <c r="B19" s="103" t="s">
        <v>360</v>
      </c>
      <c r="C19" s="141">
        <v>0</v>
      </c>
      <c r="D19" s="103" t="s">
        <v>361</v>
      </c>
      <c r="E19" s="103" t="s">
        <v>362</v>
      </c>
      <c r="F19" s="141">
        <v>676222</v>
      </c>
      <c r="G19" s="103" t="s">
        <v>285</v>
      </c>
      <c r="H19" s="103" t="s">
        <v>286</v>
      </c>
      <c r="I19" s="141">
        <v>0</v>
      </c>
      <c r="J19" s="103" t="s">
        <v>423</v>
      </c>
      <c r="K19" s="103" t="s">
        <v>424</v>
      </c>
      <c r="L19" s="141">
        <v>0</v>
      </c>
    </row>
    <row r="20" ht="15" customHeight="1" spans="1:12">
      <c r="A20" s="103" t="s">
        <v>365</v>
      </c>
      <c r="B20" s="103" t="s">
        <v>366</v>
      </c>
      <c r="C20" s="141">
        <v>16561</v>
      </c>
      <c r="D20" s="103" t="s">
        <v>367</v>
      </c>
      <c r="E20" s="103" t="s">
        <v>368</v>
      </c>
      <c r="F20" s="141">
        <v>2748</v>
      </c>
      <c r="G20" s="103" t="s">
        <v>291</v>
      </c>
      <c r="H20" s="103" t="s">
        <v>292</v>
      </c>
      <c r="I20" s="141">
        <v>0</v>
      </c>
      <c r="J20" s="103" t="s">
        <v>429</v>
      </c>
      <c r="K20" s="103" t="s">
        <v>430</v>
      </c>
      <c r="L20" s="141">
        <v>0</v>
      </c>
    </row>
    <row r="21" ht="15" customHeight="1" spans="1:12">
      <c r="A21" s="103" t="s">
        <v>371</v>
      </c>
      <c r="B21" s="103" t="s">
        <v>372</v>
      </c>
      <c r="C21" s="141">
        <v>0</v>
      </c>
      <c r="D21" s="103" t="s">
        <v>373</v>
      </c>
      <c r="E21" s="103" t="s">
        <v>374</v>
      </c>
      <c r="F21" s="141">
        <v>0</v>
      </c>
      <c r="G21" s="103" t="s">
        <v>297</v>
      </c>
      <c r="H21" s="103" t="s">
        <v>298</v>
      </c>
      <c r="I21" s="141">
        <v>0</v>
      </c>
      <c r="J21" s="103" t="s">
        <v>435</v>
      </c>
      <c r="K21" s="103" t="s">
        <v>436</v>
      </c>
      <c r="L21" s="141">
        <v>0</v>
      </c>
    </row>
    <row r="22" ht="15" customHeight="1" spans="1:12">
      <c r="A22" s="103" t="s">
        <v>377</v>
      </c>
      <c r="B22" s="103" t="s">
        <v>378</v>
      </c>
      <c r="C22" s="141">
        <v>0</v>
      </c>
      <c r="D22" s="103" t="s">
        <v>379</v>
      </c>
      <c r="E22" s="103" t="s">
        <v>380</v>
      </c>
      <c r="F22" s="141">
        <v>88666</v>
      </c>
      <c r="G22" s="103" t="s">
        <v>303</v>
      </c>
      <c r="H22" s="103" t="s">
        <v>304</v>
      </c>
      <c r="I22" s="141">
        <v>0</v>
      </c>
      <c r="J22" s="103" t="s">
        <v>441</v>
      </c>
      <c r="K22" s="103" t="s">
        <v>442</v>
      </c>
      <c r="L22" s="141">
        <v>0</v>
      </c>
    </row>
    <row r="23" ht="15" customHeight="1" spans="1:12">
      <c r="A23" s="103" t="s">
        <v>383</v>
      </c>
      <c r="B23" s="103" t="s">
        <v>384</v>
      </c>
      <c r="C23" s="141">
        <v>0</v>
      </c>
      <c r="D23" s="103" t="s">
        <v>385</v>
      </c>
      <c r="E23" s="103" t="s">
        <v>386</v>
      </c>
      <c r="F23" s="141">
        <v>0</v>
      </c>
      <c r="G23" s="103" t="s">
        <v>309</v>
      </c>
      <c r="H23" s="103" t="s">
        <v>310</v>
      </c>
      <c r="I23" s="141">
        <v>0</v>
      </c>
      <c r="J23" s="103" t="s">
        <v>445</v>
      </c>
      <c r="K23" s="103" t="s">
        <v>446</v>
      </c>
      <c r="L23" s="141">
        <v>0</v>
      </c>
    </row>
    <row r="24" ht="15" customHeight="1" spans="1:12">
      <c r="A24" s="103" t="s">
        <v>389</v>
      </c>
      <c r="B24" s="103" t="s">
        <v>390</v>
      </c>
      <c r="C24" s="141">
        <v>0</v>
      </c>
      <c r="D24" s="103" t="s">
        <v>391</v>
      </c>
      <c r="E24" s="103" t="s">
        <v>392</v>
      </c>
      <c r="F24" s="141">
        <v>0</v>
      </c>
      <c r="G24" s="103" t="s">
        <v>315</v>
      </c>
      <c r="H24" s="103" t="s">
        <v>316</v>
      </c>
      <c r="I24" s="141">
        <v>0</v>
      </c>
      <c r="J24" s="103" t="s">
        <v>449</v>
      </c>
      <c r="K24" s="103" t="s">
        <v>450</v>
      </c>
      <c r="L24" s="141">
        <v>0</v>
      </c>
    </row>
    <row r="25" ht="15" customHeight="1" spans="1:12">
      <c r="A25" s="103" t="s">
        <v>395</v>
      </c>
      <c r="B25" s="103" t="s">
        <v>396</v>
      </c>
      <c r="C25" s="141">
        <v>16561</v>
      </c>
      <c r="D25" s="103" t="s">
        <v>397</v>
      </c>
      <c r="E25" s="103" t="s">
        <v>398</v>
      </c>
      <c r="F25" s="141">
        <v>0</v>
      </c>
      <c r="G25" s="103" t="s">
        <v>321</v>
      </c>
      <c r="H25" s="103" t="s">
        <v>322</v>
      </c>
      <c r="I25" s="141">
        <v>0</v>
      </c>
      <c r="J25" s="103"/>
      <c r="K25" s="103"/>
      <c r="L25" s="102"/>
    </row>
    <row r="26" ht="15" customHeight="1" spans="1:12">
      <c r="A26" s="103" t="s">
        <v>401</v>
      </c>
      <c r="B26" s="103" t="s">
        <v>402</v>
      </c>
      <c r="C26" s="141">
        <v>0</v>
      </c>
      <c r="D26" s="103" t="s">
        <v>403</v>
      </c>
      <c r="E26" s="103" t="s">
        <v>404</v>
      </c>
      <c r="F26" s="141">
        <v>66542.44</v>
      </c>
      <c r="G26" s="103" t="s">
        <v>327</v>
      </c>
      <c r="H26" s="103" t="s">
        <v>328</v>
      </c>
      <c r="I26" s="141">
        <v>0</v>
      </c>
      <c r="J26" s="103"/>
      <c r="K26" s="103"/>
      <c r="L26" s="102"/>
    </row>
    <row r="27" ht="15" customHeight="1" spans="1:12">
      <c r="A27" s="103" t="s">
        <v>407</v>
      </c>
      <c r="B27" s="103" t="s">
        <v>408</v>
      </c>
      <c r="C27" s="141">
        <v>0</v>
      </c>
      <c r="D27" s="103" t="s">
        <v>409</v>
      </c>
      <c r="E27" s="103" t="s">
        <v>410</v>
      </c>
      <c r="F27" s="141">
        <v>187939.93</v>
      </c>
      <c r="G27" s="103" t="s">
        <v>333</v>
      </c>
      <c r="H27" s="103" t="s">
        <v>334</v>
      </c>
      <c r="I27" s="141">
        <v>0</v>
      </c>
      <c r="J27" s="103"/>
      <c r="K27" s="103"/>
      <c r="L27" s="102"/>
    </row>
    <row r="28" ht="15" customHeight="1" spans="1:12">
      <c r="A28" s="103" t="s">
        <v>413</v>
      </c>
      <c r="B28" s="103" t="s">
        <v>414</v>
      </c>
      <c r="C28" s="141">
        <v>0</v>
      </c>
      <c r="D28" s="103" t="s">
        <v>415</v>
      </c>
      <c r="E28" s="103" t="s">
        <v>416</v>
      </c>
      <c r="F28" s="141">
        <v>0</v>
      </c>
      <c r="G28" s="103" t="s">
        <v>339</v>
      </c>
      <c r="H28" s="103" t="s">
        <v>340</v>
      </c>
      <c r="I28" s="141">
        <v>0</v>
      </c>
      <c r="J28" s="103"/>
      <c r="K28" s="103"/>
      <c r="L28" s="102"/>
    </row>
    <row r="29" ht="15" customHeight="1" spans="1:12">
      <c r="A29" s="103" t="s">
        <v>419</v>
      </c>
      <c r="B29" s="103" t="s">
        <v>420</v>
      </c>
      <c r="C29" s="141">
        <v>0</v>
      </c>
      <c r="D29" s="103" t="s">
        <v>421</v>
      </c>
      <c r="E29" s="103" t="s">
        <v>422</v>
      </c>
      <c r="F29" s="141">
        <v>0</v>
      </c>
      <c r="G29" s="103" t="s">
        <v>345</v>
      </c>
      <c r="H29" s="103" t="s">
        <v>346</v>
      </c>
      <c r="I29" s="141">
        <v>0</v>
      </c>
      <c r="J29" s="103"/>
      <c r="K29" s="103"/>
      <c r="L29" s="102"/>
    </row>
    <row r="30" ht="15" customHeight="1" spans="1:12">
      <c r="A30" s="103" t="s">
        <v>425</v>
      </c>
      <c r="B30" s="103" t="s">
        <v>426</v>
      </c>
      <c r="C30" s="141">
        <v>0</v>
      </c>
      <c r="D30" s="103" t="s">
        <v>427</v>
      </c>
      <c r="E30" s="103" t="s">
        <v>428</v>
      </c>
      <c r="F30" s="141">
        <v>190178.96</v>
      </c>
      <c r="G30" s="103" t="s">
        <v>351</v>
      </c>
      <c r="H30" s="103" t="s">
        <v>352</v>
      </c>
      <c r="I30" s="141">
        <v>0</v>
      </c>
      <c r="J30" s="103"/>
      <c r="K30" s="103"/>
      <c r="L30" s="102"/>
    </row>
    <row r="31" ht="15" customHeight="1" spans="1:12">
      <c r="A31" s="103" t="s">
        <v>431</v>
      </c>
      <c r="B31" s="103" t="s">
        <v>432</v>
      </c>
      <c r="C31" s="141">
        <v>0</v>
      </c>
      <c r="D31" s="103" t="s">
        <v>433</v>
      </c>
      <c r="E31" s="103" t="s">
        <v>434</v>
      </c>
      <c r="F31" s="141">
        <v>415022.5</v>
      </c>
      <c r="G31" s="103" t="s">
        <v>357</v>
      </c>
      <c r="H31" s="103" t="s">
        <v>358</v>
      </c>
      <c r="I31" s="141">
        <v>0</v>
      </c>
      <c r="J31" s="103"/>
      <c r="K31" s="103"/>
      <c r="L31" s="102"/>
    </row>
    <row r="32" ht="15" customHeight="1" spans="1:12">
      <c r="A32" s="103" t="s">
        <v>437</v>
      </c>
      <c r="B32" s="103" t="s">
        <v>492</v>
      </c>
      <c r="C32" s="141">
        <v>0</v>
      </c>
      <c r="D32" s="103" t="s">
        <v>439</v>
      </c>
      <c r="E32" s="103" t="s">
        <v>440</v>
      </c>
      <c r="F32" s="141">
        <v>0</v>
      </c>
      <c r="G32" s="103" t="s">
        <v>363</v>
      </c>
      <c r="H32" s="103" t="s">
        <v>364</v>
      </c>
      <c r="I32" s="141">
        <v>0</v>
      </c>
      <c r="J32" s="103"/>
      <c r="K32" s="103"/>
      <c r="L32" s="102"/>
    </row>
    <row r="33" ht="15" customHeight="1" spans="1:12">
      <c r="A33" s="103"/>
      <c r="B33" s="103"/>
      <c r="C33" s="102"/>
      <c r="D33" s="103" t="s">
        <v>443</v>
      </c>
      <c r="E33" s="103" t="s">
        <v>444</v>
      </c>
      <c r="F33" s="141">
        <v>0</v>
      </c>
      <c r="G33" s="103" t="s">
        <v>369</v>
      </c>
      <c r="H33" s="103" t="s">
        <v>370</v>
      </c>
      <c r="I33" s="141">
        <v>0</v>
      </c>
      <c r="J33" s="103"/>
      <c r="K33" s="103"/>
      <c r="L33" s="102"/>
    </row>
    <row r="34" ht="15" customHeight="1" spans="1:12">
      <c r="A34" s="103"/>
      <c r="B34" s="103"/>
      <c r="C34" s="102"/>
      <c r="D34" s="103" t="s">
        <v>447</v>
      </c>
      <c r="E34" s="103" t="s">
        <v>448</v>
      </c>
      <c r="F34" s="141">
        <v>0</v>
      </c>
      <c r="G34" s="103" t="s">
        <v>375</v>
      </c>
      <c r="H34" s="103" t="s">
        <v>376</v>
      </c>
      <c r="I34" s="141">
        <v>0</v>
      </c>
      <c r="J34" s="103"/>
      <c r="K34" s="103"/>
      <c r="L34" s="102"/>
    </row>
    <row r="35" ht="15" customHeight="1" spans="1:12">
      <c r="A35" s="103"/>
      <c r="B35" s="103"/>
      <c r="C35" s="102"/>
      <c r="D35" s="103" t="s">
        <v>451</v>
      </c>
      <c r="E35" s="103" t="s">
        <v>452</v>
      </c>
      <c r="F35" s="141">
        <v>0</v>
      </c>
      <c r="G35" s="103" t="s">
        <v>381</v>
      </c>
      <c r="H35" s="103" t="s">
        <v>382</v>
      </c>
      <c r="I35" s="141">
        <v>0</v>
      </c>
      <c r="J35" s="103"/>
      <c r="K35" s="103"/>
      <c r="L35" s="102"/>
    </row>
    <row r="36" ht="15" customHeight="1" spans="1:12">
      <c r="A36" s="103"/>
      <c r="B36" s="103"/>
      <c r="C36" s="102"/>
      <c r="D36" s="103" t="s">
        <v>453</v>
      </c>
      <c r="E36" s="103" t="s">
        <v>454</v>
      </c>
      <c r="F36" s="141">
        <v>0</v>
      </c>
      <c r="G36" s="103"/>
      <c r="H36" s="103"/>
      <c r="I36" s="102"/>
      <c r="J36" s="103"/>
      <c r="K36" s="103"/>
      <c r="L36" s="102"/>
    </row>
    <row r="37" ht="15" customHeight="1" spans="1:12">
      <c r="A37" s="103"/>
      <c r="B37" s="103"/>
      <c r="C37" s="102"/>
      <c r="D37" s="103" t="s">
        <v>455</v>
      </c>
      <c r="E37" s="103" t="s">
        <v>456</v>
      </c>
      <c r="F37" s="141">
        <v>0</v>
      </c>
      <c r="G37" s="103"/>
      <c r="H37" s="103"/>
      <c r="I37" s="102"/>
      <c r="J37" s="103"/>
      <c r="K37" s="103"/>
      <c r="L37" s="102"/>
    </row>
    <row r="38" ht="15" customHeight="1" spans="1:12">
      <c r="A38" s="103"/>
      <c r="B38" s="103"/>
      <c r="C38" s="102"/>
      <c r="D38" s="103" t="s">
        <v>457</v>
      </c>
      <c r="E38" s="103" t="s">
        <v>458</v>
      </c>
      <c r="F38" s="141">
        <v>0</v>
      </c>
      <c r="G38" s="103"/>
      <c r="H38" s="103"/>
      <c r="I38" s="102"/>
      <c r="J38" s="103"/>
      <c r="K38" s="103"/>
      <c r="L38" s="102"/>
    </row>
    <row r="39" ht="15" customHeight="1" spans="1:12">
      <c r="A39" s="142" t="s">
        <v>493</v>
      </c>
      <c r="B39" s="142"/>
      <c r="C39" s="142"/>
      <c r="D39" s="142"/>
      <c r="E39" s="142"/>
      <c r="F39" s="142"/>
      <c r="G39" s="142"/>
      <c r="H39" s="142"/>
      <c r="I39" s="142"/>
      <c r="J39" s="142"/>
      <c r="K39" s="142"/>
      <c r="L39" s="142"/>
    </row>
  </sheetData>
  <mergeCells count="3">
    <mergeCell ref="A1:L1"/>
    <mergeCell ref="A4:L4"/>
    <mergeCell ref="A39:L39"/>
  </mergeCells>
  <pageMargins left="0.7" right="0.7" top="0.75" bottom="0.75" header="0.3" footer="0.3"/>
  <pageSetup paperSize="9" scale="6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view="pageBreakPreview" zoomScaleNormal="100" workbookViewId="0">
      <pane xSplit="3" ySplit="9" topLeftCell="D10" activePane="bottomRight" state="frozen"/>
      <selection/>
      <selection pane="topRight"/>
      <selection pane="bottomLeft"/>
      <selection pane="bottomRight" activeCell="A1" sqref="A1:T1"/>
    </sheetView>
  </sheetViews>
  <sheetFormatPr defaultColWidth="9" defaultRowHeight="14.25"/>
  <cols>
    <col min="1" max="3" width="3.775" style="60" customWidth="1"/>
    <col min="4" max="8" width="7.88333333333333" style="60" customWidth="1"/>
    <col min="9" max="9" width="8.10833333333333" style="60" customWidth="1"/>
    <col min="10" max="10" width="9.21666666666667" style="60" customWidth="1"/>
    <col min="11" max="13" width="7.88333333333333" style="60" customWidth="1"/>
    <col min="14" max="15" width="9.44166666666667" style="60" customWidth="1"/>
    <col min="16" max="19" width="7.88333333333333" style="60" customWidth="1"/>
    <col min="20" max="20" width="10.4416666666667" style="60" customWidth="1"/>
    <col min="21" max="16384" width="9" style="60"/>
  </cols>
  <sheetData>
    <row r="1" ht="35.25" customHeight="1" spans="1:20">
      <c r="A1" s="134" t="s">
        <v>494</v>
      </c>
      <c r="B1" s="134"/>
      <c r="C1" s="134"/>
      <c r="D1" s="134"/>
      <c r="E1" s="134"/>
      <c r="F1" s="134"/>
      <c r="G1" s="134"/>
      <c r="H1" s="134"/>
      <c r="I1" s="134"/>
      <c r="J1" s="134"/>
      <c r="K1" s="134"/>
      <c r="L1" s="134"/>
      <c r="M1" s="134"/>
      <c r="N1" s="134"/>
      <c r="O1" s="134"/>
      <c r="P1" s="134"/>
      <c r="Q1" s="134"/>
      <c r="R1" s="134"/>
      <c r="S1" s="134"/>
      <c r="T1" s="134"/>
    </row>
    <row r="2" ht="18" customHeight="1" spans="1:20">
      <c r="A2" s="117"/>
      <c r="B2" s="117"/>
      <c r="C2" s="117"/>
      <c r="D2" s="117"/>
      <c r="E2" s="117"/>
      <c r="F2" s="117"/>
      <c r="G2" s="117"/>
      <c r="H2" s="117"/>
      <c r="I2" s="117"/>
      <c r="J2" s="117"/>
      <c r="K2" s="117"/>
      <c r="L2" s="117"/>
      <c r="M2" s="117"/>
      <c r="N2" s="117"/>
      <c r="P2" s="118"/>
      <c r="Q2" s="133"/>
      <c r="R2" s="133"/>
      <c r="S2" s="133"/>
      <c r="T2" s="132" t="s">
        <v>495</v>
      </c>
    </row>
    <row r="3" ht="18" customHeight="1" spans="1:20">
      <c r="A3" s="118" t="s">
        <v>496</v>
      </c>
      <c r="B3" s="118"/>
      <c r="C3" s="118"/>
      <c r="D3" s="118"/>
      <c r="E3" s="117"/>
      <c r="F3" s="117"/>
      <c r="G3" s="117"/>
      <c r="H3" s="117"/>
      <c r="I3" s="117"/>
      <c r="J3" s="117"/>
      <c r="K3" s="117"/>
      <c r="L3" s="117"/>
      <c r="M3" s="117"/>
      <c r="N3" s="117"/>
      <c r="P3" s="118"/>
      <c r="Q3" s="133"/>
      <c r="R3" s="133"/>
      <c r="S3" s="133"/>
      <c r="T3" s="132" t="s">
        <v>497</v>
      </c>
    </row>
    <row r="4" s="114" customFormat="1" ht="39.75" customHeight="1" spans="1:20">
      <c r="A4" s="120" t="s">
        <v>65</v>
      </c>
      <c r="B4" s="120"/>
      <c r="C4" s="120" t="s">
        <v>498</v>
      </c>
      <c r="D4" s="120" t="s">
        <v>498</v>
      </c>
      <c r="E4" s="120" t="s">
        <v>265</v>
      </c>
      <c r="F4" s="120"/>
      <c r="G4" s="120"/>
      <c r="H4" s="120" t="s">
        <v>266</v>
      </c>
      <c r="I4" s="120"/>
      <c r="J4" s="120"/>
      <c r="K4" s="120" t="s">
        <v>267</v>
      </c>
      <c r="L4" s="120"/>
      <c r="M4" s="120"/>
      <c r="N4" s="120"/>
      <c r="O4" s="120"/>
      <c r="P4" s="120" t="s">
        <v>166</v>
      </c>
      <c r="Q4" s="120"/>
      <c r="R4" s="120"/>
      <c r="S4" s="120" t="s">
        <v>498</v>
      </c>
      <c r="T4" s="120" t="s">
        <v>498</v>
      </c>
    </row>
    <row r="5" s="115" customFormat="1" ht="26.25" customHeight="1" spans="1:20">
      <c r="A5" s="120" t="s">
        <v>181</v>
      </c>
      <c r="B5" s="120"/>
      <c r="C5" s="120"/>
      <c r="D5" s="120" t="s">
        <v>182</v>
      </c>
      <c r="E5" s="120" t="s">
        <v>188</v>
      </c>
      <c r="F5" s="120" t="s">
        <v>268</v>
      </c>
      <c r="G5" s="120" t="s">
        <v>269</v>
      </c>
      <c r="H5" s="120" t="s">
        <v>188</v>
      </c>
      <c r="I5" s="120" t="s">
        <v>236</v>
      </c>
      <c r="J5" s="120" t="s">
        <v>237</v>
      </c>
      <c r="K5" s="120" t="s">
        <v>188</v>
      </c>
      <c r="L5" s="121" t="s">
        <v>236</v>
      </c>
      <c r="M5" s="122"/>
      <c r="N5" s="123"/>
      <c r="O5" s="120" t="s">
        <v>237</v>
      </c>
      <c r="P5" s="120" t="s">
        <v>188</v>
      </c>
      <c r="Q5" s="120" t="s">
        <v>268</v>
      </c>
      <c r="R5" s="136" t="s">
        <v>269</v>
      </c>
      <c r="S5" s="137"/>
      <c r="T5" s="138"/>
    </row>
    <row r="6" s="115" customFormat="1" ht="29.1" customHeight="1" spans="1:20">
      <c r="A6" s="120"/>
      <c r="B6" s="120" t="s">
        <v>498</v>
      </c>
      <c r="C6" s="120" t="s">
        <v>498</v>
      </c>
      <c r="D6" s="120" t="s">
        <v>498</v>
      </c>
      <c r="E6" s="120" t="s">
        <v>498</v>
      </c>
      <c r="F6" s="120" t="s">
        <v>498</v>
      </c>
      <c r="G6" s="120" t="s">
        <v>183</v>
      </c>
      <c r="H6" s="120" t="s">
        <v>498</v>
      </c>
      <c r="I6" s="120"/>
      <c r="J6" s="120" t="s">
        <v>183</v>
      </c>
      <c r="K6" s="120" t="s">
        <v>498</v>
      </c>
      <c r="L6" s="124"/>
      <c r="M6" s="125"/>
      <c r="N6" s="126"/>
      <c r="O6" s="120" t="s">
        <v>183</v>
      </c>
      <c r="P6" s="120" t="s">
        <v>498</v>
      </c>
      <c r="Q6" s="120" t="s">
        <v>498</v>
      </c>
      <c r="R6" s="127" t="s">
        <v>183</v>
      </c>
      <c r="S6" s="120" t="s">
        <v>272</v>
      </c>
      <c r="T6" s="120" t="s">
        <v>499</v>
      </c>
    </row>
    <row r="7" ht="19.5" customHeight="1" spans="1:20">
      <c r="A7" s="120"/>
      <c r="B7" s="120" t="s">
        <v>498</v>
      </c>
      <c r="C7" s="120" t="s">
        <v>498</v>
      </c>
      <c r="D7" s="120" t="s">
        <v>498</v>
      </c>
      <c r="E7" s="120" t="s">
        <v>498</v>
      </c>
      <c r="F7" s="120" t="s">
        <v>498</v>
      </c>
      <c r="G7" s="120" t="s">
        <v>498</v>
      </c>
      <c r="H7" s="120" t="s">
        <v>498</v>
      </c>
      <c r="I7" s="120"/>
      <c r="J7" s="120" t="s">
        <v>498</v>
      </c>
      <c r="K7" s="120" t="s">
        <v>498</v>
      </c>
      <c r="L7" s="135" t="s">
        <v>183</v>
      </c>
      <c r="M7" s="135" t="s">
        <v>271</v>
      </c>
      <c r="N7" s="135" t="s">
        <v>270</v>
      </c>
      <c r="O7" s="120" t="s">
        <v>498</v>
      </c>
      <c r="P7" s="120" t="s">
        <v>498</v>
      </c>
      <c r="Q7" s="120" t="s">
        <v>498</v>
      </c>
      <c r="R7" s="128"/>
      <c r="S7" s="120" t="s">
        <v>498</v>
      </c>
      <c r="T7" s="120" t="s">
        <v>498</v>
      </c>
    </row>
    <row r="8" ht="19.5" customHeight="1" spans="1:20">
      <c r="A8" s="120" t="s">
        <v>185</v>
      </c>
      <c r="B8" s="120" t="s">
        <v>186</v>
      </c>
      <c r="C8" s="120" t="s">
        <v>187</v>
      </c>
      <c r="D8" s="120" t="s">
        <v>69</v>
      </c>
      <c r="E8" s="67" t="s">
        <v>70</v>
      </c>
      <c r="F8" s="67" t="s">
        <v>71</v>
      </c>
      <c r="G8" s="67" t="s">
        <v>79</v>
      </c>
      <c r="H8" s="67" t="s">
        <v>83</v>
      </c>
      <c r="I8" s="67" t="s">
        <v>87</v>
      </c>
      <c r="J8" s="67" t="s">
        <v>91</v>
      </c>
      <c r="K8" s="67" t="s">
        <v>95</v>
      </c>
      <c r="L8" s="67" t="s">
        <v>99</v>
      </c>
      <c r="M8" s="67" t="s">
        <v>102</v>
      </c>
      <c r="N8" s="67" t="s">
        <v>105</v>
      </c>
      <c r="O8" s="67" t="s">
        <v>108</v>
      </c>
      <c r="P8" s="67" t="s">
        <v>111</v>
      </c>
      <c r="Q8" s="67" t="s">
        <v>114</v>
      </c>
      <c r="R8" s="67" t="s">
        <v>117</v>
      </c>
      <c r="S8" s="67" t="s">
        <v>120</v>
      </c>
      <c r="T8" s="67" t="s">
        <v>123</v>
      </c>
    </row>
    <row r="9" ht="20.25" customHeight="1" spans="1:20">
      <c r="A9" s="120"/>
      <c r="B9" s="120" t="s">
        <v>498</v>
      </c>
      <c r="C9" s="120" t="s">
        <v>498</v>
      </c>
      <c r="D9" s="120" t="s">
        <v>188</v>
      </c>
      <c r="E9" s="129"/>
      <c r="F9" s="129"/>
      <c r="G9" s="129"/>
      <c r="H9" s="129"/>
      <c r="I9" s="129"/>
      <c r="J9" s="129"/>
      <c r="K9" s="129"/>
      <c r="L9" s="129"/>
      <c r="M9" s="129"/>
      <c r="N9" s="129"/>
      <c r="O9" s="129"/>
      <c r="P9" s="129"/>
      <c r="Q9" s="129"/>
      <c r="R9" s="129"/>
      <c r="S9" s="129"/>
      <c r="T9" s="129"/>
    </row>
    <row r="10" ht="20.25" customHeight="1" spans="1:20">
      <c r="A10" s="77" t="s">
        <v>500</v>
      </c>
      <c r="B10" s="77"/>
      <c r="C10" s="77"/>
      <c r="D10" s="77"/>
      <c r="E10" s="129"/>
      <c r="F10" s="129"/>
      <c r="G10" s="129"/>
      <c r="H10" s="129"/>
      <c r="I10" s="129"/>
      <c r="J10" s="129"/>
      <c r="K10" s="129"/>
      <c r="L10" s="129"/>
      <c r="M10" s="129"/>
      <c r="N10" s="129"/>
      <c r="O10" s="129"/>
      <c r="P10" s="129"/>
      <c r="Q10" s="129"/>
      <c r="R10" s="129"/>
      <c r="S10" s="129"/>
      <c r="T10" s="129"/>
    </row>
    <row r="11" ht="20.25" customHeight="1" spans="1:20">
      <c r="A11" s="77"/>
      <c r="B11" s="77"/>
      <c r="C11" s="77"/>
      <c r="D11" s="77"/>
      <c r="E11" s="129"/>
      <c r="F11" s="129"/>
      <c r="G11" s="129"/>
      <c r="H11" s="129"/>
      <c r="I11" s="129"/>
      <c r="J11" s="129"/>
      <c r="K11" s="129"/>
      <c r="L11" s="129"/>
      <c r="M11" s="129"/>
      <c r="N11" s="129"/>
      <c r="O11" s="129"/>
      <c r="P11" s="129"/>
      <c r="Q11" s="129"/>
      <c r="R11" s="129"/>
      <c r="S11" s="129"/>
      <c r="T11" s="129"/>
    </row>
    <row r="12" ht="20.25" customHeight="1" spans="1:20">
      <c r="A12" s="77"/>
      <c r="B12" s="77"/>
      <c r="C12" s="77"/>
      <c r="D12" s="77"/>
      <c r="E12" s="129"/>
      <c r="F12" s="129"/>
      <c r="G12" s="129"/>
      <c r="H12" s="129"/>
      <c r="I12" s="129"/>
      <c r="J12" s="129"/>
      <c r="K12" s="129"/>
      <c r="L12" s="129"/>
      <c r="M12" s="129"/>
      <c r="N12" s="129"/>
      <c r="O12" s="129"/>
      <c r="P12" s="129"/>
      <c r="Q12" s="129"/>
      <c r="R12" s="129"/>
      <c r="S12" s="129"/>
      <c r="T12" s="129"/>
    </row>
    <row r="13" ht="20.25" customHeight="1" spans="1:20">
      <c r="A13" s="77"/>
      <c r="B13" s="77"/>
      <c r="C13" s="77"/>
      <c r="D13" s="77"/>
      <c r="E13" s="129"/>
      <c r="F13" s="129"/>
      <c r="G13" s="129"/>
      <c r="H13" s="129"/>
      <c r="I13" s="129"/>
      <c r="J13" s="129"/>
      <c r="K13" s="129"/>
      <c r="L13" s="129"/>
      <c r="M13" s="129"/>
      <c r="N13" s="129"/>
      <c r="O13" s="129"/>
      <c r="P13" s="129"/>
      <c r="Q13" s="129"/>
      <c r="R13" s="129"/>
      <c r="S13" s="129"/>
      <c r="T13" s="129"/>
    </row>
    <row r="14" ht="20.25" customHeight="1" spans="1:20">
      <c r="A14" s="77"/>
      <c r="B14" s="77"/>
      <c r="C14" s="77"/>
      <c r="D14" s="77"/>
      <c r="E14" s="129"/>
      <c r="F14" s="129"/>
      <c r="G14" s="129"/>
      <c r="H14" s="129"/>
      <c r="I14" s="129"/>
      <c r="J14" s="129"/>
      <c r="K14" s="129"/>
      <c r="L14" s="129"/>
      <c r="M14" s="129"/>
      <c r="N14" s="129"/>
      <c r="O14" s="129"/>
      <c r="P14" s="129"/>
      <c r="Q14" s="129"/>
      <c r="R14" s="129"/>
      <c r="S14" s="129"/>
      <c r="T14" s="129"/>
    </row>
    <row r="15" ht="20.25" customHeight="1" spans="1:20">
      <c r="A15" s="77"/>
      <c r="B15" s="77"/>
      <c r="C15" s="77"/>
      <c r="D15" s="77"/>
      <c r="E15" s="129"/>
      <c r="F15" s="129"/>
      <c r="G15" s="129"/>
      <c r="H15" s="129"/>
      <c r="I15" s="129"/>
      <c r="J15" s="129"/>
      <c r="K15" s="129"/>
      <c r="L15" s="129"/>
      <c r="M15" s="129"/>
      <c r="N15" s="129"/>
      <c r="O15" s="129"/>
      <c r="P15" s="129"/>
      <c r="Q15" s="129"/>
      <c r="R15" s="129"/>
      <c r="S15" s="129"/>
      <c r="T15" s="129"/>
    </row>
    <row r="16" ht="20.25" customHeight="1" spans="1:20">
      <c r="A16" s="77"/>
      <c r="B16" s="77"/>
      <c r="C16" s="77"/>
      <c r="D16" s="77"/>
      <c r="E16" s="129"/>
      <c r="F16" s="129"/>
      <c r="G16" s="129"/>
      <c r="H16" s="129"/>
      <c r="I16" s="129"/>
      <c r="J16" s="129"/>
      <c r="K16" s="129"/>
      <c r="L16" s="129"/>
      <c r="M16" s="129"/>
      <c r="N16" s="129"/>
      <c r="O16" s="129"/>
      <c r="P16" s="129"/>
      <c r="Q16" s="129"/>
      <c r="R16" s="129"/>
      <c r="S16" s="129"/>
      <c r="T16" s="129"/>
    </row>
    <row r="17" ht="24" customHeight="1" spans="1:20">
      <c r="A17" s="130" t="s">
        <v>501</v>
      </c>
      <c r="B17" s="130"/>
      <c r="C17" s="130"/>
      <c r="D17" s="130"/>
      <c r="E17" s="130"/>
      <c r="F17" s="130"/>
      <c r="G17" s="130"/>
      <c r="H17" s="130"/>
      <c r="I17" s="130"/>
      <c r="J17" s="130"/>
      <c r="K17" s="130"/>
      <c r="L17" s="130"/>
      <c r="M17" s="130"/>
      <c r="N17" s="130"/>
      <c r="O17" s="130"/>
      <c r="P17" s="130"/>
      <c r="Q17" s="133"/>
      <c r="R17" s="133"/>
      <c r="S17" s="133"/>
      <c r="T17" s="133"/>
    </row>
    <row r="18" ht="13.5" spans="1:9">
      <c r="A18" s="131" t="s">
        <v>502</v>
      </c>
      <c r="B18" s="131"/>
      <c r="C18" s="131"/>
      <c r="D18" s="131"/>
      <c r="E18" s="131"/>
      <c r="F18" s="131"/>
      <c r="G18" s="131"/>
      <c r="H18" s="131"/>
      <c r="I18" s="131"/>
    </row>
  </sheetData>
  <mergeCells count="35">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I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33</vt:i4>
      </vt:variant>
    </vt:vector>
  </HeadingPairs>
  <TitlesOfParts>
    <vt:vector size="3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GK8政府性基金预算财政拨款收入支出决算表</vt:lpstr>
      <vt:lpstr>GK9国有资本经营预算财政拨款收入支出决算表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GK13项目支出绩效自评表（项目1）</vt:lpstr>
      <vt:lpstr>GK13项目支出绩效自评表（项目2）</vt:lpstr>
      <vt:lpstr>GK13项目支出绩效自评表（项目3）</vt:lpstr>
      <vt:lpstr>GK13项目支出绩效自评表（项目4）</vt:lpstr>
      <vt:lpstr>GK13项目支出绩效自评表（项目5）</vt:lpstr>
      <vt:lpstr>GK13项目支出绩效自评表（项目6）</vt:lpstr>
      <vt:lpstr>GK13项目支出绩效自评表（项目7）</vt:lpstr>
      <vt:lpstr>GK13项目支出绩效自评表（项目8）</vt:lpstr>
      <vt:lpstr>GK13项目支出绩效自评表（项目9）</vt:lpstr>
      <vt:lpstr>GK13项目支出绩效自评表（项目10）</vt:lpstr>
      <vt:lpstr>GK13项目支出绩效自评表（项目11）</vt:lpstr>
      <vt:lpstr>GK13项目支出绩效自评表（项目12）</vt:lpstr>
      <vt:lpstr>GK13项目支出绩效自评表（项目13）</vt:lpstr>
      <vt:lpstr>GK13项目支出绩效自评表（项目14）</vt:lpstr>
      <vt:lpstr>GK13项目支出绩效自评表（项目15）</vt:lpstr>
      <vt:lpstr>GK13项目支出绩效自评表（项目16）</vt:lpstr>
      <vt:lpstr>GK13项目支出绩效自评表（项目17）</vt:lpstr>
      <vt:lpstr>GK13项目支出绩效自评表（项目18）</vt:lpstr>
      <vt:lpstr>GK13项目支出绩效自评表（项目19）</vt:lpstr>
      <vt:lpstr>GK13项目支出绩效自评表（项目20）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杨丽军</cp:lastModifiedBy>
  <dcterms:created xsi:type="dcterms:W3CDTF">2024-08-13T09:56:00Z</dcterms:created>
  <dcterms:modified xsi:type="dcterms:W3CDTF">2024-11-08T06:05:41Z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