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6" r:id="rId1"/>
  </sheets>
  <definedNames>
    <definedName name="_xlnm._FilterDatabase" localSheetId="0" hidden="1">Sheet1!$A$4:$K$36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<sst xmlns="http://schemas.openxmlformats.org/spreadsheetml/2006/main" count="145" uniqueCount="80">
  <si>
    <t>洱源县2023年第一批衔接推进乡村振兴项目资金分配表</t>
  </si>
  <si>
    <t>单位：万元</t>
  </si>
  <si>
    <t>项目名称</t>
  </si>
  <si>
    <t>项目建设内容及规模</t>
  </si>
  <si>
    <t>批复年度</t>
  </si>
  <si>
    <t>建设性质</t>
  </si>
  <si>
    <t>补助资金</t>
  </si>
  <si>
    <t>功能分类科目</t>
  </si>
  <si>
    <t>经济分类科目</t>
  </si>
  <si>
    <t>备注</t>
  </si>
  <si>
    <t>单位名称</t>
  </si>
  <si>
    <t>小计</t>
  </si>
  <si>
    <t>中央资金</t>
  </si>
  <si>
    <t>省级资金</t>
  </si>
  <si>
    <t>合   计</t>
  </si>
  <si>
    <t>一</t>
  </si>
  <si>
    <t>政策性项目</t>
  </si>
  <si>
    <t>洱源县乡村振兴局</t>
  </si>
  <si>
    <t>2022年秋季学期“雨露计划”</t>
  </si>
  <si>
    <t>兑付2022年秋季学期“雨露计划”补助1000人次。</t>
  </si>
  <si>
    <t>新建</t>
  </si>
  <si>
    <t>2130599—其他巩固脱贫衔接乡村振兴支出</t>
  </si>
  <si>
    <t>50999—其他对个人和家庭的补助</t>
  </si>
  <si>
    <t>小额贷款贴息项目（2022年4季度—2023年1季度）</t>
  </si>
  <si>
    <t>发放小额信贷2500户1.2亿元，兑付贴息400万元，贴息比例3.65%。</t>
  </si>
  <si>
    <t>2130507-贷款奖补和贴息</t>
  </si>
  <si>
    <t>50903-个人农业生产补贴</t>
  </si>
  <si>
    <t>二</t>
  </si>
  <si>
    <t>续建项目</t>
  </si>
  <si>
    <t>乔后镇</t>
  </si>
  <si>
    <t>乔后镇新坪村山羊养殖卫生厩提升改造建设项目</t>
  </si>
  <si>
    <t>按照先建后补模式支持风然种植养殖专业合作社和青箐铺、大场、羊巴场自然村改造山羊养殖厩舍2500平方米，受益农户73户，其中脱贫户及“三类对象”31户。</t>
  </si>
  <si>
    <t>续建</t>
  </si>
  <si>
    <t>2130504-农村基础设施建设</t>
  </si>
  <si>
    <t>50302-基础设施建设</t>
  </si>
  <si>
    <t>乔后镇永新村沙水塘自然村美丽村庄建设项目</t>
  </si>
  <si>
    <t>1.占地15亩养猪场1座及其配套设施，养殖规模母猪60头；2.灌溉沟渠长600米；3.耕路1200米；4.青石板铺设285米，道路硬化690米；5.安装太阳能路灯20盏，维修改造20盏；6.污水处理设施项；7.无人居住危房、荒废公厕拆除，垃圾桶等设施。</t>
  </si>
  <si>
    <t>凤羽镇</t>
  </si>
  <si>
    <t>凤羽镇庄上村银河自然村美丽村庄建设项目</t>
  </si>
  <si>
    <t>1.石登地梅园机耕路420米、灌溉水沟300米、集水池1座、蓄水池1座、管网4500米、梅树病虫害防治1项；2.农产品交易点场地硬化300平方米、彩钢瓦大棚300平方米；3.岭背自然道路提升改造300米、120涵管20米；4.银河自然村道路提升改造650米。</t>
  </si>
  <si>
    <t>凤羽镇庄上村梅果种植及农产品储藏项目</t>
  </si>
  <si>
    <t>1.冷库1座（300平方米）；2.梅园配套机耕路1500米；3.集水池1座（5立方米）；4.蓄水池1座（150立方米）、管网3000米；5.梅树病害防治1项。</t>
  </si>
  <si>
    <t>凤羽镇凤翔村农特产品加工冷藏项目</t>
  </si>
  <si>
    <t>新建冷库1座，场地硬化800平方米，仓库200平方米及附属设施。</t>
  </si>
  <si>
    <t>茈碧镇</t>
  </si>
  <si>
    <t>茈碧镇丰源村农产品加工基地建设项目</t>
  </si>
  <si>
    <t>建设加工厂房1300平方米，其中蜂蜜加工厂房占地840平方米、果脆加工占地460平方米；配套场地、展厅等附属设施。</t>
  </si>
  <si>
    <t>茈碧镇丰源村下龙门自然村美丽村庄建设项目</t>
  </si>
  <si>
    <t>1.新建3条机耕路1036米，C25混凝土硬化；2.新建4条C20混凝土灌溉渠道832米；3.建设100立方米圆形蓄水池1个；4.村内巷道硬化1050米、村内干道硬化1900米；5.公示公告宣传栏1块。</t>
  </si>
  <si>
    <t>茈碧湖镇丰源村中药材种植加工基地建设项目</t>
  </si>
  <si>
    <t>建设中药加工厂房4000平方米（钢架和大棚结构），带动农户发展中药材种植。</t>
  </si>
  <si>
    <t>宏福现代农业产业园配套基础设施项目</t>
  </si>
  <si>
    <t>1.大营片区新建854米机耕路1条，新建混凝土渠道190米；2.东湖片区新建552米混凝土渠道1条；3.电力线路改迁3.142千米。</t>
  </si>
  <si>
    <t>炼铁乡</t>
  </si>
  <si>
    <t>炼铁乡纸厂村人畜饮水恢复重建项目</t>
  </si>
  <si>
    <t>2立方米取水池24个、20立方米蓄水池10个、管网17850米。</t>
  </si>
  <si>
    <t>炼铁乡新庄、北邑村人畜饮水恢复重建项目</t>
  </si>
  <si>
    <t>1.汉庄、鸡鸣寺、草坝子、团结组1立方米取水池4个、50立方米蓄水池5个、20立方米分水池3个、管网8500米；2.石明月小组10立方米蓄水池3个、管网7000米；3.禾头组10立方米蓄水池3个、20立方米分水池1个、管网4000米；4.创业组10立方米蓄水池1个、管网3000米；5.新宅组管网4500米。</t>
  </si>
  <si>
    <t>牛街乡</t>
  </si>
  <si>
    <t>牛街乡上站村青贮饲料加工项目</t>
  </si>
  <si>
    <t>场地回填19980m²，青储饲料加工厂1800m²,配套电力设施、生产生活用房等，年加工20000吨青贮饲料。</t>
  </si>
  <si>
    <t>三营镇</t>
  </si>
  <si>
    <t>三营镇白草村罗家登自然村美丽村庄建设项目</t>
  </si>
  <si>
    <t>1.新建钢混结构462平米电商中心1栋及配套设施；2.机耕路硬化1000米，水沟修复500米；3.道路硬化3000平米、太阳能路灯30盏、宣传牌等。</t>
  </si>
  <si>
    <t>三营镇石岩村风吹领安置点美丽村庄建设项目</t>
  </si>
  <si>
    <t>1.电商中心：钢混结构400平方米电商中心1栋及配套设施；2.秋蚕豆基地：机耕路硬化4335平米、灌溉及排水沟3975米；3.人居环境整治：污水主管网疏通1.5公里、公共停车位40个、护栏1500米、绿化4400平方米、步道520米、水沟盖板65米、摄像头6个等。</t>
  </si>
  <si>
    <t>三营镇共和村郑家庄乡村旅游建设项目</t>
  </si>
  <si>
    <t>建设游客服务中心1832平米及配套设施。</t>
  </si>
  <si>
    <t>三营镇青贮农牧饲料加工厂项目</t>
  </si>
  <si>
    <t>建设占地面积6.5亩农牧饲料加工仓储基地，年产2万吨优质农牧饲料。1.场地平整及硬化1900平米；2.钢构1900平米；3.路面硬化200米；4.围墙、大门和水电等附属；5.采购烘干机、裹包机、揉丝铡草机、叉车、装载机、地磅坪、变压器等相关设备。</t>
  </si>
  <si>
    <t>西山乡</t>
  </si>
  <si>
    <t>西山乡蕨菜加工厂建设项目</t>
  </si>
  <si>
    <t>蕨菜烘干房1座、蕨菜蒸煮房1座、蕨菜烘干设备1套、挡墙等。</t>
  </si>
  <si>
    <t>西山乡村农特产品线上线下交易中心项目</t>
  </si>
  <si>
    <t>新建农特产品线上线下交易中心700平方米。</t>
  </si>
  <si>
    <t>邓川镇</t>
  </si>
  <si>
    <t>邓川镇罗时江沿岸及周边道路硬化项目</t>
  </si>
  <si>
    <t>罗时江沿岸及周边道路硬化405米，项目受益农户890户，其中脱贫户及“三类对象”29户。</t>
  </si>
  <si>
    <t>邓川镇葡萄现代农业产业园项目</t>
  </si>
  <si>
    <t>1.建设温室大棚180亩；2.配套灌溉系统和尾水沟；3.园区道路、排水沟、围栏等。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</si>
</sst>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3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10" fontId="2" fillId="0" borderId="2" xfId="11" applyNumberFormat="1" applyFont="1" applyFill="1" applyBorder="1" applyAlignment="1">
      <alignment horizontal="right" vertical="center" wrapText="1"/>
    </xf>
    <xf numFmtId="176" fontId="12" fillId="0" borderId="2" xfId="0" applyNumberFormat="1" applyFont="1" applyFill="1" applyBorder="1" applyAlignment="1">
      <alignment horizontal="right" vertical="center" wrapText="1"/>
    </xf>
    <xf numFmtId="10" fontId="12" fillId="0" borderId="2" xfId="11" applyNumberFormat="1" applyFont="1" applyFill="1" applyBorder="1" applyAlignment="1">
      <alignment horizontal="right" vertical="center" wrapText="1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0" fontId="1" fillId="0" borderId="2" xfId="11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pane ySplit="5" topLeftCell="A6" activePane="bottomLeft" state="frozen"/>
      <selection/>
      <selection pane="bottomLeft" activeCell="A34" sqref="A34:K36"/>
    </sheetView>
  </sheetViews>
  <sheetFormatPr defaultColWidth="9" defaultRowHeight="14.25"/>
  <cols>
    <col min="1" max="1" width="13.75" style="8" customWidth="1"/>
    <col min="2" max="2" width="17.125" style="9" customWidth="1"/>
    <col min="3" max="3" width="48.875" style="10" customWidth="1"/>
    <col min="4" max="4" width="5.625" style="10" customWidth="1"/>
    <col min="5" max="5" width="7.25" style="10" customWidth="1"/>
    <col min="6" max="6" width="8.875" style="11" customWidth="1"/>
    <col min="7" max="7" width="10.75" style="12" customWidth="1"/>
    <col min="8" max="8" width="10.875" style="12" customWidth="1"/>
    <col min="9" max="9" width="9.25" style="12" customWidth="1"/>
    <col min="10" max="10" width="7.875" style="12" customWidth="1"/>
    <col min="11" max="11" width="12.25" style="6" customWidth="1"/>
  </cols>
  <sheetData>
    <row r="1" s="1" customFormat="1" ht="30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="1" customFormat="1" ht="30" customHeight="1" spans="1:11">
      <c r="A2" s="14"/>
      <c r="B2" s="14"/>
      <c r="C2" s="14"/>
      <c r="G2" s="3"/>
      <c r="H2" s="3"/>
      <c r="I2" s="3"/>
      <c r="J2" s="47" t="s">
        <v>1</v>
      </c>
      <c r="K2" s="47"/>
    </row>
    <row r="3" s="1" customFormat="1" ht="25" customHeight="1" spans="1:11">
      <c r="A3" s="15"/>
      <c r="B3" s="15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/>
      <c r="H3" s="16"/>
      <c r="I3" s="48" t="s">
        <v>7</v>
      </c>
      <c r="J3" s="49" t="s">
        <v>8</v>
      </c>
      <c r="K3" s="15" t="s">
        <v>9</v>
      </c>
    </row>
    <row r="4" s="1" customFormat="1" ht="55" customHeight="1" spans="1:11">
      <c r="A4" s="17" t="s">
        <v>10</v>
      </c>
      <c r="B4" s="17"/>
      <c r="C4" s="17"/>
      <c r="D4" s="17"/>
      <c r="E4" s="17"/>
      <c r="F4" s="18" t="s">
        <v>11</v>
      </c>
      <c r="G4" s="18" t="s">
        <v>12</v>
      </c>
      <c r="H4" s="18" t="s">
        <v>13</v>
      </c>
      <c r="I4" s="50"/>
      <c r="J4" s="49"/>
      <c r="K4" s="17"/>
    </row>
    <row r="5" s="1" customFormat="1" ht="24" customHeight="1" spans="1:11">
      <c r="A5" s="18"/>
      <c r="B5" s="18" t="s">
        <v>14</v>
      </c>
      <c r="C5" s="18"/>
      <c r="D5" s="18"/>
      <c r="E5" s="18"/>
      <c r="F5" s="19">
        <f t="shared" ref="F5:H5" si="0">F6+F9</f>
        <v>2427.7</v>
      </c>
      <c r="G5" s="19">
        <f t="shared" si="0"/>
        <v>1371.7</v>
      </c>
      <c r="H5" s="19">
        <f t="shared" si="0"/>
        <v>1056</v>
      </c>
      <c r="I5" s="19"/>
      <c r="J5" s="51"/>
      <c r="K5" s="27"/>
    </row>
    <row r="6" s="2" customFormat="1" ht="24" customHeight="1" spans="1:11">
      <c r="A6" s="18" t="s">
        <v>15</v>
      </c>
      <c r="B6" s="18" t="s">
        <v>16</v>
      </c>
      <c r="C6" s="18"/>
      <c r="D6" s="18"/>
      <c r="E6" s="18"/>
      <c r="F6" s="19">
        <f>SUM(F7:F8)</f>
        <v>400</v>
      </c>
      <c r="G6" s="19">
        <f>SUM(G7:G8)</f>
        <v>400</v>
      </c>
      <c r="H6" s="19">
        <f>SUM(H8:H8)</f>
        <v>0</v>
      </c>
      <c r="I6" s="19"/>
      <c r="J6" s="51"/>
      <c r="K6" s="18"/>
    </row>
    <row r="7" s="2" customFormat="1" ht="73" customHeight="1" spans="1:11">
      <c r="A7" s="20" t="s">
        <v>17</v>
      </c>
      <c r="B7" s="21" t="s">
        <v>18</v>
      </c>
      <c r="C7" s="22" t="s">
        <v>19</v>
      </c>
      <c r="D7" s="23">
        <v>2023</v>
      </c>
      <c r="E7" s="24" t="s">
        <v>20</v>
      </c>
      <c r="F7" s="19">
        <f>G7+H7</f>
        <v>200</v>
      </c>
      <c r="G7" s="25">
        <v>200</v>
      </c>
      <c r="H7" s="19"/>
      <c r="I7" s="52" t="s">
        <v>21</v>
      </c>
      <c r="J7" s="53" t="s">
        <v>22</v>
      </c>
      <c r="K7" s="18"/>
    </row>
    <row r="8" s="3" customFormat="1" ht="45" customHeight="1" spans="1:11">
      <c r="A8" s="26"/>
      <c r="B8" s="27" t="s">
        <v>23</v>
      </c>
      <c r="C8" s="23" t="s">
        <v>24</v>
      </c>
      <c r="D8" s="23">
        <v>2023</v>
      </c>
      <c r="E8" s="24" t="s">
        <v>20</v>
      </c>
      <c r="F8" s="19">
        <f>G8+H8</f>
        <v>200</v>
      </c>
      <c r="G8" s="25">
        <v>200</v>
      </c>
      <c r="H8" s="25"/>
      <c r="I8" s="54" t="s">
        <v>25</v>
      </c>
      <c r="J8" s="54" t="s">
        <v>26</v>
      </c>
      <c r="K8" s="27"/>
    </row>
    <row r="9" s="4" customFormat="1" ht="26" customHeight="1" spans="1:11">
      <c r="A9" s="28" t="s">
        <v>27</v>
      </c>
      <c r="B9" s="28" t="s">
        <v>28</v>
      </c>
      <c r="C9" s="29"/>
      <c r="D9" s="29"/>
      <c r="E9" s="28"/>
      <c r="F9" s="19">
        <f t="shared" ref="F9:H9" si="1">F12+F16+F21+F24+F25+F30+F33+F36</f>
        <v>2027.7</v>
      </c>
      <c r="G9" s="19">
        <f t="shared" si="1"/>
        <v>971.7</v>
      </c>
      <c r="H9" s="19">
        <f t="shared" si="1"/>
        <v>1056</v>
      </c>
      <c r="I9" s="19"/>
      <c r="J9" s="51"/>
      <c r="K9" s="55"/>
    </row>
    <row r="10" s="4" customFormat="1" ht="40" customHeight="1" spans="1:11">
      <c r="A10" s="30" t="s">
        <v>29</v>
      </c>
      <c r="B10" s="24" t="s">
        <v>30</v>
      </c>
      <c r="C10" s="31" t="s">
        <v>31</v>
      </c>
      <c r="D10" s="24">
        <v>2022</v>
      </c>
      <c r="E10" s="21" t="s">
        <v>32</v>
      </c>
      <c r="F10" s="25">
        <f>G10+H10</f>
        <v>132.45</v>
      </c>
      <c r="G10" s="25">
        <v>132.45</v>
      </c>
      <c r="H10" s="19"/>
      <c r="I10" s="54" t="s">
        <v>33</v>
      </c>
      <c r="J10" s="54" t="s">
        <v>34</v>
      </c>
      <c r="K10" s="27"/>
    </row>
    <row r="11" s="4" customFormat="1" ht="49" customHeight="1" spans="1:11">
      <c r="A11" s="32"/>
      <c r="B11" s="24" t="s">
        <v>35</v>
      </c>
      <c r="C11" s="33" t="s">
        <v>36</v>
      </c>
      <c r="D11" s="24">
        <v>2021</v>
      </c>
      <c r="E11" s="21" t="s">
        <v>32</v>
      </c>
      <c r="F11" s="25">
        <f>G11+H11</f>
        <v>115</v>
      </c>
      <c r="G11" s="25">
        <v>115</v>
      </c>
      <c r="H11" s="19"/>
      <c r="I11" s="54" t="s">
        <v>33</v>
      </c>
      <c r="J11" s="54" t="s">
        <v>34</v>
      </c>
      <c r="K11" s="27"/>
    </row>
    <row r="12" s="4" customFormat="1" ht="36" customHeight="1" spans="1:11">
      <c r="A12" s="34"/>
      <c r="B12" s="35" t="s">
        <v>11</v>
      </c>
      <c r="C12" s="35"/>
      <c r="D12" s="24"/>
      <c r="E12" s="21"/>
      <c r="F12" s="25">
        <f t="shared" ref="F12:H12" si="2">SUM(F10:F11)</f>
        <v>247.45</v>
      </c>
      <c r="G12" s="25">
        <f t="shared" si="2"/>
        <v>247.45</v>
      </c>
      <c r="H12" s="19">
        <f t="shared" si="2"/>
        <v>0</v>
      </c>
      <c r="I12" s="19"/>
      <c r="J12" s="56"/>
      <c r="K12" s="27"/>
    </row>
    <row r="13" s="1" customFormat="1" ht="57" customHeight="1" spans="1:11">
      <c r="A13" s="30" t="s">
        <v>37</v>
      </c>
      <c r="B13" s="27" t="s">
        <v>38</v>
      </c>
      <c r="C13" s="36" t="s">
        <v>39</v>
      </c>
      <c r="D13" s="37">
        <v>2021</v>
      </c>
      <c r="E13" s="21" t="s">
        <v>32</v>
      </c>
      <c r="F13" s="25">
        <f>G13+H13</f>
        <v>62.45</v>
      </c>
      <c r="G13" s="38"/>
      <c r="H13" s="38">
        <v>62.45</v>
      </c>
      <c r="I13" s="54" t="s">
        <v>33</v>
      </c>
      <c r="J13" s="54" t="s">
        <v>34</v>
      </c>
      <c r="K13" s="38"/>
    </row>
    <row r="14" s="5" customFormat="1" ht="45" customHeight="1" spans="1:11">
      <c r="A14" s="32"/>
      <c r="B14" s="27" t="s">
        <v>40</v>
      </c>
      <c r="C14" s="39" t="s">
        <v>41</v>
      </c>
      <c r="D14" s="27">
        <v>2021</v>
      </c>
      <c r="E14" s="21" t="s">
        <v>32</v>
      </c>
      <c r="F14" s="25">
        <f>G14+H14</f>
        <v>22.82</v>
      </c>
      <c r="G14" s="38"/>
      <c r="H14" s="38">
        <v>22.82</v>
      </c>
      <c r="I14" s="54" t="s">
        <v>33</v>
      </c>
      <c r="J14" s="54" t="s">
        <v>34</v>
      </c>
      <c r="K14" s="38"/>
    </row>
    <row r="15" s="6" customFormat="1" ht="43" customHeight="1" spans="1:11">
      <c r="A15" s="32"/>
      <c r="B15" s="37" t="s">
        <v>42</v>
      </c>
      <c r="C15" s="36" t="s">
        <v>43</v>
      </c>
      <c r="D15" s="37">
        <v>2022</v>
      </c>
      <c r="E15" s="21" t="s">
        <v>32</v>
      </c>
      <c r="F15" s="25">
        <f>G15+H15</f>
        <v>150</v>
      </c>
      <c r="G15" s="38">
        <v>150</v>
      </c>
      <c r="H15" s="38"/>
      <c r="I15" s="54" t="s">
        <v>33</v>
      </c>
      <c r="J15" s="54" t="s">
        <v>34</v>
      </c>
      <c r="K15" s="27"/>
    </row>
    <row r="16" s="6" customFormat="1" ht="35" customHeight="1" spans="1:11">
      <c r="A16" s="34"/>
      <c r="B16" s="35" t="s">
        <v>11</v>
      </c>
      <c r="C16" s="35"/>
      <c r="D16" s="37"/>
      <c r="E16" s="21"/>
      <c r="F16" s="25">
        <f t="shared" ref="F16:H16" si="3">SUM(F13:F15)</f>
        <v>235.27</v>
      </c>
      <c r="G16" s="38">
        <f t="shared" si="3"/>
        <v>150</v>
      </c>
      <c r="H16" s="38">
        <f t="shared" si="3"/>
        <v>85.27</v>
      </c>
      <c r="I16" s="25"/>
      <c r="J16" s="56"/>
      <c r="K16" s="27"/>
    </row>
    <row r="17" s="7" customFormat="1" ht="45" customHeight="1" spans="1:11">
      <c r="A17" s="30" t="s">
        <v>44</v>
      </c>
      <c r="B17" s="37" t="s">
        <v>45</v>
      </c>
      <c r="C17" s="36" t="s">
        <v>46</v>
      </c>
      <c r="D17" s="37">
        <v>2022</v>
      </c>
      <c r="E17" s="21" t="s">
        <v>32</v>
      </c>
      <c r="F17" s="25">
        <f>G17+H17</f>
        <v>146.32</v>
      </c>
      <c r="G17" s="40"/>
      <c r="H17" s="40">
        <v>146.32</v>
      </c>
      <c r="I17" s="54" t="s">
        <v>33</v>
      </c>
      <c r="J17" s="54" t="s">
        <v>34</v>
      </c>
      <c r="K17" s="27"/>
    </row>
    <row r="18" s="8" customFormat="1" ht="54" customHeight="1" spans="1:11">
      <c r="A18" s="32"/>
      <c r="B18" s="27" t="s">
        <v>47</v>
      </c>
      <c r="C18" s="36" t="s">
        <v>48</v>
      </c>
      <c r="D18" s="37">
        <v>2021</v>
      </c>
      <c r="E18" s="21" t="s">
        <v>32</v>
      </c>
      <c r="F18" s="25">
        <f>G18+H18</f>
        <v>76.4</v>
      </c>
      <c r="G18" s="38"/>
      <c r="H18" s="38">
        <v>76.4</v>
      </c>
      <c r="I18" s="54" t="s">
        <v>33</v>
      </c>
      <c r="J18" s="54" t="s">
        <v>34</v>
      </c>
      <c r="K18" s="27"/>
    </row>
    <row r="19" s="8" customFormat="1" ht="42" customHeight="1" spans="1:11">
      <c r="A19" s="32"/>
      <c r="B19" s="27" t="s">
        <v>49</v>
      </c>
      <c r="C19" s="39" t="s">
        <v>50</v>
      </c>
      <c r="D19" s="27">
        <v>2021</v>
      </c>
      <c r="E19" s="21" t="s">
        <v>32</v>
      </c>
      <c r="F19" s="25">
        <f>G19+H19</f>
        <v>83.05</v>
      </c>
      <c r="G19" s="38"/>
      <c r="H19" s="38">
        <v>83.05</v>
      </c>
      <c r="I19" s="54" t="s">
        <v>33</v>
      </c>
      <c r="J19" s="54" t="s">
        <v>34</v>
      </c>
      <c r="K19" s="27"/>
    </row>
    <row r="20" s="8" customFormat="1" ht="42" customHeight="1" spans="1:11">
      <c r="A20" s="32"/>
      <c r="B20" s="27" t="s">
        <v>51</v>
      </c>
      <c r="C20" s="39" t="s">
        <v>52</v>
      </c>
      <c r="D20" s="27">
        <v>2022</v>
      </c>
      <c r="E20" s="21" t="s">
        <v>32</v>
      </c>
      <c r="F20" s="25">
        <f>G20+H20</f>
        <v>440</v>
      </c>
      <c r="G20" s="38">
        <v>440</v>
      </c>
      <c r="H20" s="38"/>
      <c r="I20" s="54" t="s">
        <v>33</v>
      </c>
      <c r="J20" s="54" t="s">
        <v>34</v>
      </c>
      <c r="K20" s="27"/>
    </row>
    <row r="21" s="8" customFormat="1" ht="36" customHeight="1" spans="1:11">
      <c r="A21" s="34"/>
      <c r="B21" s="35" t="s">
        <v>11</v>
      </c>
      <c r="C21" s="35"/>
      <c r="D21" s="27"/>
      <c r="E21" s="21"/>
      <c r="F21" s="25">
        <f t="shared" ref="F21:H21" si="4">SUM(F17:F20)</f>
        <v>745.77</v>
      </c>
      <c r="G21" s="38">
        <f t="shared" si="4"/>
        <v>440</v>
      </c>
      <c r="H21" s="38">
        <f t="shared" si="4"/>
        <v>305.77</v>
      </c>
      <c r="I21" s="25"/>
      <c r="J21" s="56"/>
      <c r="K21" s="27"/>
    </row>
    <row r="22" s="8" customFormat="1" ht="36" customHeight="1" spans="1:11">
      <c r="A22" s="30" t="s">
        <v>53</v>
      </c>
      <c r="B22" s="37" t="s">
        <v>54</v>
      </c>
      <c r="C22" s="36" t="s">
        <v>55</v>
      </c>
      <c r="D22" s="37">
        <v>2022</v>
      </c>
      <c r="E22" s="37" t="s">
        <v>32</v>
      </c>
      <c r="F22" s="25">
        <f>G22+H22</f>
        <v>28</v>
      </c>
      <c r="G22" s="41">
        <v>28</v>
      </c>
      <c r="H22" s="41"/>
      <c r="I22" s="54" t="s">
        <v>33</v>
      </c>
      <c r="J22" s="54" t="s">
        <v>34</v>
      </c>
      <c r="K22" s="27"/>
    </row>
    <row r="23" s="8" customFormat="1" ht="66" customHeight="1" spans="1:11">
      <c r="A23" s="32"/>
      <c r="B23" s="37" t="s">
        <v>56</v>
      </c>
      <c r="C23" s="36" t="s">
        <v>57</v>
      </c>
      <c r="D23" s="37">
        <v>2022</v>
      </c>
      <c r="E23" s="37" t="s">
        <v>32</v>
      </c>
      <c r="F23" s="25">
        <f>G23+H23</f>
        <v>93</v>
      </c>
      <c r="G23" s="41"/>
      <c r="H23" s="41">
        <v>93</v>
      </c>
      <c r="I23" s="54" t="s">
        <v>33</v>
      </c>
      <c r="J23" s="54" t="s">
        <v>34</v>
      </c>
      <c r="K23" s="27"/>
    </row>
    <row r="24" s="8" customFormat="1" ht="34" customHeight="1" spans="1:11">
      <c r="A24" s="34"/>
      <c r="B24" s="35" t="s">
        <v>11</v>
      </c>
      <c r="C24" s="35"/>
      <c r="D24" s="37"/>
      <c r="E24" s="37"/>
      <c r="F24" s="25">
        <f t="shared" ref="F24:H24" si="5">SUM(F22:F23)</f>
        <v>121</v>
      </c>
      <c r="G24" s="41">
        <f t="shared" si="5"/>
        <v>28</v>
      </c>
      <c r="H24" s="41">
        <f t="shared" si="5"/>
        <v>93</v>
      </c>
      <c r="I24" s="25"/>
      <c r="J24" s="56"/>
      <c r="K24" s="27"/>
    </row>
    <row r="25" s="8" customFormat="1" ht="35" customHeight="1" spans="1:11">
      <c r="A25" s="24" t="s">
        <v>58</v>
      </c>
      <c r="B25" s="37" t="s">
        <v>59</v>
      </c>
      <c r="C25" s="36" t="s">
        <v>60</v>
      </c>
      <c r="D25" s="37">
        <v>2022</v>
      </c>
      <c r="E25" s="21" t="s">
        <v>32</v>
      </c>
      <c r="F25" s="25">
        <f>G25+H25</f>
        <v>106.25</v>
      </c>
      <c r="G25" s="40">
        <v>106.25</v>
      </c>
      <c r="H25" s="40"/>
      <c r="I25" s="54" t="s">
        <v>33</v>
      </c>
      <c r="J25" s="54" t="s">
        <v>34</v>
      </c>
      <c r="K25" s="38"/>
    </row>
    <row r="26" s="8" customFormat="1" ht="41" customHeight="1" spans="1:11">
      <c r="A26" s="30" t="s">
        <v>61</v>
      </c>
      <c r="B26" s="27" t="s">
        <v>62</v>
      </c>
      <c r="C26" s="33" t="s">
        <v>63</v>
      </c>
      <c r="D26" s="37">
        <v>2021</v>
      </c>
      <c r="E26" s="21" t="s">
        <v>32</v>
      </c>
      <c r="F26" s="25">
        <f>G26+H26</f>
        <v>61.92</v>
      </c>
      <c r="G26" s="38"/>
      <c r="H26" s="38">
        <v>61.92</v>
      </c>
      <c r="I26" s="54" t="s">
        <v>33</v>
      </c>
      <c r="J26" s="54" t="s">
        <v>34</v>
      </c>
      <c r="K26" s="27"/>
    </row>
    <row r="27" s="1" customFormat="1" ht="54" customHeight="1" spans="1:11">
      <c r="A27" s="32"/>
      <c r="B27" s="27" t="s">
        <v>64</v>
      </c>
      <c r="C27" s="36" t="s">
        <v>65</v>
      </c>
      <c r="D27" s="37">
        <v>2021</v>
      </c>
      <c r="E27" s="21" t="s">
        <v>32</v>
      </c>
      <c r="F27" s="25">
        <f>G27+H27</f>
        <v>18.7</v>
      </c>
      <c r="G27" s="38"/>
      <c r="H27" s="38">
        <v>18.7</v>
      </c>
      <c r="I27" s="54" t="s">
        <v>33</v>
      </c>
      <c r="J27" s="54" t="s">
        <v>34</v>
      </c>
      <c r="K27" s="27"/>
    </row>
    <row r="28" s="7" customFormat="1" ht="32" customHeight="1" spans="1:11">
      <c r="A28" s="32"/>
      <c r="B28" s="27" t="s">
        <v>66</v>
      </c>
      <c r="C28" s="39" t="s">
        <v>67</v>
      </c>
      <c r="D28" s="27">
        <v>2021</v>
      </c>
      <c r="E28" s="21" t="s">
        <v>32</v>
      </c>
      <c r="F28" s="25">
        <f>G28+H28</f>
        <v>57.41</v>
      </c>
      <c r="G28" s="38"/>
      <c r="H28" s="38">
        <v>57.41</v>
      </c>
      <c r="I28" s="54" t="s">
        <v>33</v>
      </c>
      <c r="J28" s="54" t="s">
        <v>34</v>
      </c>
      <c r="K28" s="27"/>
    </row>
    <row r="29" s="8" customFormat="1" ht="55" customHeight="1" spans="1:11">
      <c r="A29" s="32"/>
      <c r="B29" s="27" t="s">
        <v>68</v>
      </c>
      <c r="C29" s="39" t="s">
        <v>69</v>
      </c>
      <c r="D29" s="27">
        <v>2022</v>
      </c>
      <c r="E29" s="21" t="s">
        <v>32</v>
      </c>
      <c r="F29" s="25">
        <f>G29+H29</f>
        <v>60.64</v>
      </c>
      <c r="G29" s="38"/>
      <c r="H29" s="38">
        <v>60.64</v>
      </c>
      <c r="I29" s="54" t="s">
        <v>33</v>
      </c>
      <c r="J29" s="54" t="s">
        <v>34</v>
      </c>
      <c r="K29" s="27"/>
    </row>
    <row r="30" s="8" customFormat="1" ht="26" customHeight="1" spans="1:11">
      <c r="A30" s="34"/>
      <c r="B30" s="35" t="s">
        <v>11</v>
      </c>
      <c r="C30" s="35"/>
      <c r="D30" s="27"/>
      <c r="E30" s="21"/>
      <c r="F30" s="25">
        <f>SUM(F26:F29)</f>
        <v>198.67</v>
      </c>
      <c r="G30" s="38"/>
      <c r="H30" s="38">
        <f t="shared" ref="F30:H30" si="6">SUM(H25:H29)</f>
        <v>198.67</v>
      </c>
      <c r="I30" s="25"/>
      <c r="J30" s="56"/>
      <c r="K30" s="27"/>
    </row>
    <row r="31" s="8" customFormat="1" ht="37" customHeight="1" spans="1:11">
      <c r="A31" s="30" t="s">
        <v>70</v>
      </c>
      <c r="B31" s="37" t="s">
        <v>71</v>
      </c>
      <c r="C31" s="36" t="s">
        <v>72</v>
      </c>
      <c r="D31" s="37">
        <v>2022</v>
      </c>
      <c r="E31" s="21" t="s">
        <v>32</v>
      </c>
      <c r="F31" s="25">
        <f>G31+H31</f>
        <v>88.14</v>
      </c>
      <c r="G31" s="38"/>
      <c r="H31" s="38">
        <v>88.14</v>
      </c>
      <c r="I31" s="54" t="s">
        <v>33</v>
      </c>
      <c r="J31" s="54" t="s">
        <v>34</v>
      </c>
      <c r="K31" s="27"/>
    </row>
    <row r="32" s="8" customFormat="1" ht="32" customHeight="1" spans="1:11">
      <c r="A32" s="32"/>
      <c r="B32" s="37" t="s">
        <v>73</v>
      </c>
      <c r="C32" s="36" t="s">
        <v>74</v>
      </c>
      <c r="D32" s="37">
        <v>2022</v>
      </c>
      <c r="E32" s="21" t="s">
        <v>32</v>
      </c>
      <c r="F32" s="25">
        <f>G32+H32</f>
        <v>77.55</v>
      </c>
      <c r="G32" s="38"/>
      <c r="H32" s="38">
        <v>77.55</v>
      </c>
      <c r="I32" s="54" t="s">
        <v>33</v>
      </c>
      <c r="J32" s="54" t="s">
        <v>34</v>
      </c>
      <c r="K32" s="27"/>
    </row>
    <row r="33" s="5" customFormat="1" ht="32" customHeight="1" spans="1:11">
      <c r="A33" s="34"/>
      <c r="B33" s="35" t="s">
        <v>11</v>
      </c>
      <c r="C33" s="35"/>
      <c r="D33" s="37"/>
      <c r="E33" s="21"/>
      <c r="F33" s="25">
        <f t="shared" ref="F33:H33" si="7">SUM(F31:F32)</f>
        <v>165.69</v>
      </c>
      <c r="G33" s="38">
        <f t="shared" si="7"/>
        <v>0</v>
      </c>
      <c r="H33" s="38">
        <f t="shared" si="7"/>
        <v>165.69</v>
      </c>
      <c r="I33" s="25"/>
      <c r="J33" s="56"/>
      <c r="K33" s="27"/>
    </row>
    <row r="34" s="5" customFormat="1" ht="34" customHeight="1" spans="1:11">
      <c r="A34" s="24" t="s">
        <v>75</v>
      </c>
      <c r="B34" s="37" t="s">
        <v>76</v>
      </c>
      <c r="C34" s="36" t="s">
        <v>77</v>
      </c>
      <c r="D34" s="37">
        <v>2022</v>
      </c>
      <c r="E34" s="21" t="s">
        <v>32</v>
      </c>
      <c r="F34" s="25">
        <f>G34+H34</f>
        <v>29.92</v>
      </c>
      <c r="G34" s="38"/>
      <c r="H34" s="38">
        <v>29.92</v>
      </c>
      <c r="I34" s="54" t="s">
        <v>33</v>
      </c>
      <c r="J34" s="54" t="s">
        <v>34</v>
      </c>
      <c r="K34" s="27"/>
    </row>
    <row r="35" s="5" customFormat="1" ht="33" customHeight="1" spans="1:11">
      <c r="A35" s="42"/>
      <c r="B35" s="27" t="s">
        <v>78</v>
      </c>
      <c r="C35" s="36" t="s">
        <v>79</v>
      </c>
      <c r="D35" s="37">
        <v>2021</v>
      </c>
      <c r="E35" s="21" t="s">
        <v>32</v>
      </c>
      <c r="F35" s="25">
        <f>G35+H35</f>
        <v>177.68</v>
      </c>
      <c r="G35" s="38"/>
      <c r="H35" s="38">
        <v>177.68</v>
      </c>
      <c r="I35" s="54" t="s">
        <v>33</v>
      </c>
      <c r="J35" s="54" t="s">
        <v>34</v>
      </c>
      <c r="K35" s="27"/>
    </row>
    <row r="36" spans="1:11">
      <c r="A36" s="42"/>
      <c r="B36" s="43" t="s">
        <v>11</v>
      </c>
      <c r="C36" s="43"/>
      <c r="D36" s="44"/>
      <c r="E36" s="44"/>
      <c r="F36" s="45">
        <f t="shared" ref="F36:H36" si="8">SUM(F34:F35)</f>
        <v>207.6</v>
      </c>
      <c r="G36" s="46">
        <f t="shared" si="8"/>
        <v>0</v>
      </c>
      <c r="H36" s="46">
        <f t="shared" si="8"/>
        <v>207.6</v>
      </c>
      <c r="I36" s="46"/>
      <c r="J36" s="46"/>
      <c r="K36" s="57"/>
    </row>
  </sheetData>
  <autoFilter ref="A4:K36">
    <extLst/>
  </autoFilter>
  <mergeCells count="26">
    <mergeCell ref="A1:K1"/>
    <mergeCell ref="A2:C2"/>
    <mergeCell ref="J2:K2"/>
    <mergeCell ref="F3:H3"/>
    <mergeCell ref="B12:C12"/>
    <mergeCell ref="B16:C16"/>
    <mergeCell ref="B21:C21"/>
    <mergeCell ref="B24:C24"/>
    <mergeCell ref="B30:C30"/>
    <mergeCell ref="B33:C33"/>
    <mergeCell ref="B36:C36"/>
    <mergeCell ref="A7:A8"/>
    <mergeCell ref="A10:A12"/>
    <mergeCell ref="A13:A16"/>
    <mergeCell ref="A17:A21"/>
    <mergeCell ref="A22:A24"/>
    <mergeCell ref="A26:A30"/>
    <mergeCell ref="A31:A33"/>
    <mergeCell ref="A34:A36"/>
    <mergeCell ref="B3:B4"/>
    <mergeCell ref="C3:C4"/>
    <mergeCell ref="D3:D4"/>
    <mergeCell ref="E3:E4"/>
    <mergeCell ref="I3:I4"/>
    <mergeCell ref="J3:J4"/>
    <mergeCell ref="K3:K4"/>
  </mergeCells>
  <pageMargins left="0.66875" right="0.550694444444444" top="0.511805555555556" bottom="0.511805555555556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杨万清</cp:lastModifiedBy>
  <dcterms:created xsi:type="dcterms:W3CDTF">2021-08-21T00:07:00Z</dcterms:created>
  <dcterms:modified xsi:type="dcterms:W3CDTF">2023-03-07T06:58:19Z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FD58BFDD972340B1BF8DADCB0DEF10BD</vt:lpwstr>
  </property>
</Properties>
</file>