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2"/>
  </bookViews>
  <sheets>
    <sheet name="财政拨款收支预算总表" sheetId="9" r:id="rId1"/>
    <sheet name="一般公共预算支出表" sheetId="2" r:id="rId2"/>
    <sheet name="基本支出预算表" sheetId="3" r:id="rId3"/>
    <sheet name="政府性基金预算支出表" sheetId="6" r:id="rId4"/>
    <sheet name="部门收支总表" sheetId="10" r:id="rId5"/>
    <sheet name="部门收入总表" sheetId="8" r:id="rId6"/>
    <sheet name="部门支出总表" sheetId="4" r:id="rId7"/>
  </sheets>
  <definedNames>
    <definedName name="_xlnm.Print_Titles" localSheetId="5">部门收入总表!$1:$5</definedName>
    <definedName name="_xlnm.Print_Titles" localSheetId="6">部门支出总表!$1:$4</definedName>
    <definedName name="_xlnm.Print_Titles" localSheetId="1">一般公共预算支出表!$1:$6</definedName>
  </definedNames>
  <calcPr calcId="124519"/>
</workbook>
</file>

<file path=xl/calcChain.xml><?xml version="1.0" encoding="utf-8"?>
<calcChain xmlns="http://schemas.openxmlformats.org/spreadsheetml/2006/main">
  <c r="E26" i="10"/>
  <c r="D26" i="3"/>
  <c r="D13"/>
  <c r="C20"/>
  <c r="C19"/>
  <c r="D49" i="8"/>
  <c r="C48"/>
  <c r="C47"/>
  <c r="C46" s="1"/>
  <c r="C45" s="1"/>
  <c r="C44"/>
  <c r="C43"/>
  <c r="C42"/>
  <c r="C41"/>
  <c r="C40"/>
  <c r="C39"/>
  <c r="C36" s="1"/>
  <c r="C38"/>
  <c r="C37"/>
  <c r="C35"/>
  <c r="C34" s="1"/>
  <c r="C33" s="1"/>
  <c r="C32"/>
  <c r="C31"/>
  <c r="C30" s="1"/>
  <c r="C27" s="1"/>
  <c r="C29"/>
  <c r="C28"/>
  <c r="C26"/>
  <c r="C25"/>
  <c r="C24"/>
  <c r="C23"/>
  <c r="C20" s="1"/>
  <c r="C22"/>
  <c r="C21"/>
  <c r="C19"/>
  <c r="C17" s="1"/>
  <c r="C16" s="1"/>
  <c r="C18"/>
  <c r="C15"/>
  <c r="C14" s="1"/>
  <c r="C13"/>
  <c r="C12"/>
  <c r="C11"/>
  <c r="C10" s="1"/>
  <c r="C9"/>
  <c r="C8"/>
  <c r="C7"/>
  <c r="C6" s="1"/>
  <c r="C49" s="1"/>
  <c r="C47" i="4"/>
  <c r="C46"/>
  <c r="C45" s="1"/>
  <c r="C44" s="1"/>
  <c r="E45"/>
  <c r="D45"/>
  <c r="D44" s="1"/>
  <c r="E44"/>
  <c r="C43"/>
  <c r="E42"/>
  <c r="D42"/>
  <c r="C42"/>
  <c r="C41"/>
  <c r="E40"/>
  <c r="D40"/>
  <c r="C40"/>
  <c r="C39"/>
  <c r="E38"/>
  <c r="D38"/>
  <c r="C38"/>
  <c r="C37"/>
  <c r="E36"/>
  <c r="E35" s="1"/>
  <c r="D36"/>
  <c r="C36"/>
  <c r="C35" s="1"/>
  <c r="D35"/>
  <c r="C34"/>
  <c r="C33" s="1"/>
  <c r="C32" s="1"/>
  <c r="E33"/>
  <c r="D33"/>
  <c r="D32" s="1"/>
  <c r="E32"/>
  <c r="C31"/>
  <c r="C30"/>
  <c r="C29" s="1"/>
  <c r="E29"/>
  <c r="D29"/>
  <c r="C28"/>
  <c r="C27" s="1"/>
  <c r="C26" s="1"/>
  <c r="E27"/>
  <c r="D27"/>
  <c r="D26" s="1"/>
  <c r="E26"/>
  <c r="C25"/>
  <c r="E24"/>
  <c r="D24"/>
  <c r="C24"/>
  <c r="C23"/>
  <c r="E22"/>
  <c r="D22"/>
  <c r="C22"/>
  <c r="C21"/>
  <c r="E20"/>
  <c r="E19" s="1"/>
  <c r="D20"/>
  <c r="C20"/>
  <c r="C19" s="1"/>
  <c r="D19"/>
  <c r="C18"/>
  <c r="C17"/>
  <c r="E16"/>
  <c r="E15" s="1"/>
  <c r="D16"/>
  <c r="C16"/>
  <c r="C15" s="1"/>
  <c r="D15"/>
  <c r="C14"/>
  <c r="C13" s="1"/>
  <c r="E13"/>
  <c r="D13"/>
  <c r="C12"/>
  <c r="C11" s="1"/>
  <c r="E11"/>
  <c r="D11"/>
  <c r="D5" s="1"/>
  <c r="D48" s="1"/>
  <c r="C10"/>
  <c r="C9" s="1"/>
  <c r="E9"/>
  <c r="D9"/>
  <c r="C8"/>
  <c r="C7"/>
  <c r="E6"/>
  <c r="E5" s="1"/>
  <c r="D6"/>
  <c r="C6"/>
  <c r="D50" i="2"/>
  <c r="E50"/>
  <c r="C50"/>
  <c r="D46"/>
  <c r="E46"/>
  <c r="C46"/>
  <c r="D47"/>
  <c r="E47"/>
  <c r="C47"/>
  <c r="D37"/>
  <c r="E37"/>
  <c r="C37"/>
  <c r="D44"/>
  <c r="E44"/>
  <c r="C44"/>
  <c r="D42"/>
  <c r="E42"/>
  <c r="C42"/>
  <c r="D40"/>
  <c r="E40"/>
  <c r="C40"/>
  <c r="D38"/>
  <c r="E38"/>
  <c r="C38"/>
  <c r="D34"/>
  <c r="E34"/>
  <c r="C34"/>
  <c r="D35"/>
  <c r="E35"/>
  <c r="C35"/>
  <c r="C28"/>
  <c r="D28"/>
  <c r="E28"/>
  <c r="D31"/>
  <c r="E31"/>
  <c r="C31"/>
  <c r="D29"/>
  <c r="E29"/>
  <c r="C29"/>
  <c r="D21"/>
  <c r="E21"/>
  <c r="C21"/>
  <c r="D26"/>
  <c r="E26"/>
  <c r="C26"/>
  <c r="D24"/>
  <c r="E24"/>
  <c r="C24"/>
  <c r="D22"/>
  <c r="E22"/>
  <c r="C22"/>
  <c r="D17"/>
  <c r="E17"/>
  <c r="C17"/>
  <c r="D18"/>
  <c r="E18"/>
  <c r="C18"/>
  <c r="D7"/>
  <c r="E7"/>
  <c r="C7"/>
  <c r="D15"/>
  <c r="E15"/>
  <c r="C15"/>
  <c r="D13"/>
  <c r="E13"/>
  <c r="C13"/>
  <c r="D11"/>
  <c r="E11"/>
  <c r="C11"/>
  <c r="D8"/>
  <c r="E8"/>
  <c r="C8"/>
  <c r="C23"/>
  <c r="D6" i="3"/>
  <c r="C6" s="1"/>
  <c r="C13"/>
  <c r="C26" s="1"/>
  <c r="D21"/>
  <c r="C8"/>
  <c r="C9"/>
  <c r="C12"/>
  <c r="C14"/>
  <c r="C17"/>
  <c r="C24"/>
  <c r="C25"/>
  <c r="C7"/>
  <c r="C10"/>
  <c r="C11"/>
  <c r="C15"/>
  <c r="C16"/>
  <c r="C18"/>
  <c r="C22"/>
  <c r="C23"/>
  <c r="C26" i="10"/>
  <c r="C9" i="2"/>
  <c r="C10"/>
  <c r="C12"/>
  <c r="C14"/>
  <c r="C16"/>
  <c r="C19"/>
  <c r="C20"/>
  <c r="C25"/>
  <c r="C27"/>
  <c r="C32"/>
  <c r="C33"/>
  <c r="C30"/>
  <c r="C36"/>
  <c r="C39"/>
  <c r="C41"/>
  <c r="C43"/>
  <c r="C45"/>
  <c r="C48"/>
  <c r="C49"/>
  <c r="C28" i="9"/>
  <c r="C21" i="3" l="1"/>
  <c r="C5" i="4"/>
  <c r="C48" s="1"/>
  <c r="E48"/>
  <c r="E4" i="9"/>
  <c r="E28" l="1"/>
</calcChain>
</file>

<file path=xl/sharedStrings.xml><?xml version="1.0" encoding="utf-8"?>
<sst xmlns="http://schemas.openxmlformats.org/spreadsheetml/2006/main" count="399" uniqueCount="217">
  <si>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</si>
  <si>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</si>
  <si>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</si>
  <si>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</si>
  <si>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</si>
  <si>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</si>
  <si>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</si>
  <si>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</si>
  <si>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</si>
  <si>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</si>
  <si>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</si>
  <si>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</si>
  <si>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</si>
  <si>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</si>
  <si>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</si>
  <si>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</si>
  <si>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</si>
  <si>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</si>
  <si>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</si>
  <si>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</si>
  <si>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</si>
  <si>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</si>
  <si>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</si>
  <si>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</si>
  <si>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</si>
  <si>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</si>
  <si>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</si>
  <si>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</si>
  <si>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</si>
  <si>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</si>
  <si>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</si>
  <si>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</si>
  <si>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</si>
  <si>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</si>
  <si>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</si>
  <si>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</si>
  <si>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</si>
  <si>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</si>
  <si>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</si>
  <si>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</si>
  <si>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</si>
  <si>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</si>
  <si>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</si>
  <si>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</si>
  <si>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</si>
  <si>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</si>
  <si>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</si>
  <si>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</si>
  <si>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</si>
  <si>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</si>
  <si>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</si>
  <si>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</si>
  <si>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</si>
  <si>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</si>
  <si>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</si>
  <si>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</si>
  <si>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</si>
  <si>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</si>
  <si>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</si>
  <si>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</si>
  <si>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</si>
  <si>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</si>
  <si>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</si>
  <si>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</si>
  <si>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</si>
  <si>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</si>
  <si>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</si>
  <si>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</si>
  <si>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</si>
  <si>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</si>
  <si>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</si>
  <si>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</si>
  <si>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</si>
  <si>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</si>
  <si>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</si>
  <si>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</si>
  <si>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</si>
  <si>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</si>
  <si>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</si>
  <si>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</si>
  <si>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</si>
  <si>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</si>
  <si>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</si>
  <si>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</si>
  <si>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</si>
  <si>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</si>
  <si>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</si>
  <si>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</si>
  <si>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</si>
  <si>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</si>
  <si>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</si>
  <si>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</si>
  <si>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</si>
  <si>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</si>
  <si>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</si>
  <si>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</si>
  <si>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</si>
  <si>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</si>
  <si>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</si>
  <si>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</si>
  <si>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</si>
  <si>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</si>
  <si>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</si>
  <si>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</si>
  <si>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</si>
  <si>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</si>
  <si>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</si>
  <si>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</si>
  <si>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</si>
  <si>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</si>
  <si>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</si>
  <si>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</si>
  <si>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</si>
  <si>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</si>
  <si>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</si>
  <si>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</si>
  <si>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</si>
  <si>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</si>
  <si>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</si>
  <si>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</si>
  <si>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</si>
  <si>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部门公开表4</t>
    <phoneticPr fontId="1" type="noConversion"/>
  </si>
  <si>
    <t>部门公开表5</t>
    <phoneticPr fontId="1" type="noConversion"/>
  </si>
  <si>
    <t>部门公开表7</t>
    <phoneticPr fontId="1" type="noConversion"/>
  </si>
  <si>
    <t>201</t>
  </si>
  <si>
    <t>一般公共服务支出</t>
  </si>
  <si>
    <t>20101</t>
  </si>
  <si>
    <t xml:space="preserve">   人大事务</t>
  </si>
  <si>
    <t>2010101</t>
  </si>
  <si>
    <t xml:space="preserve">     行政运行</t>
  </si>
  <si>
    <t>2010108</t>
  </si>
  <si>
    <t xml:space="preserve">     代表工作</t>
  </si>
  <si>
    <t>20103</t>
  </si>
  <si>
    <t xml:space="preserve">   政府办公厅（室）及相关机构事务</t>
  </si>
  <si>
    <t>2010301</t>
  </si>
  <si>
    <t>20111</t>
  </si>
  <si>
    <t xml:space="preserve">   纪检监察事务</t>
  </si>
  <si>
    <t>2011101</t>
  </si>
  <si>
    <t>20131</t>
  </si>
  <si>
    <t xml:space="preserve">   党委办公厅（室）及相关机构事务</t>
  </si>
  <si>
    <t>2013101</t>
  </si>
  <si>
    <t>207</t>
  </si>
  <si>
    <t>文化体育与传媒支出</t>
  </si>
  <si>
    <t>20701</t>
  </si>
  <si>
    <t xml:space="preserve">   文化</t>
  </si>
  <si>
    <t>2070109</t>
  </si>
  <si>
    <t xml:space="preserve">     群众文化</t>
  </si>
  <si>
    <t>2070199</t>
  </si>
  <si>
    <t xml:space="preserve">     其他文化支出</t>
  </si>
  <si>
    <t>208</t>
  </si>
  <si>
    <t>社会保障和就业支出</t>
  </si>
  <si>
    <t>20801</t>
  </si>
  <si>
    <t xml:space="preserve">   人力资源和社会保障管理事务</t>
  </si>
  <si>
    <t>2080199</t>
  </si>
  <si>
    <t xml:space="preserve">     其他人力资源和社会保障管理事务支出</t>
  </si>
  <si>
    <t>20802</t>
  </si>
  <si>
    <t xml:space="preserve">   民政管理事务</t>
  </si>
  <si>
    <t>2080201</t>
  </si>
  <si>
    <t>20805</t>
  </si>
  <si>
    <t xml:space="preserve">   行政事业单位离退休</t>
  </si>
  <si>
    <t>210</t>
  </si>
  <si>
    <t>医疗卫生与计划生育支出</t>
  </si>
  <si>
    <t xml:space="preserve">     公务员医疗补助</t>
  </si>
  <si>
    <t>21007</t>
  </si>
  <si>
    <t xml:space="preserve">   计划生育事务</t>
  </si>
  <si>
    <t>2100716</t>
  </si>
  <si>
    <t xml:space="preserve">     计划生育机构</t>
  </si>
  <si>
    <t>211</t>
  </si>
  <si>
    <t>节能环保支出</t>
  </si>
  <si>
    <t>21101</t>
  </si>
  <si>
    <t xml:space="preserve">   环境保护管理事务</t>
  </si>
  <si>
    <t>2110199</t>
  </si>
  <si>
    <t xml:space="preserve">     其他环境保护管理事务支出</t>
  </si>
  <si>
    <t>213</t>
  </si>
  <si>
    <t>农林水支出</t>
  </si>
  <si>
    <t>21301</t>
  </si>
  <si>
    <t xml:space="preserve">   农业</t>
  </si>
  <si>
    <t>2130104</t>
  </si>
  <si>
    <t xml:space="preserve">     事业运行</t>
  </si>
  <si>
    <t>21302</t>
  </si>
  <si>
    <t xml:space="preserve">   林业</t>
  </si>
  <si>
    <t>2130204</t>
  </si>
  <si>
    <t xml:space="preserve">     林业事业机构</t>
  </si>
  <si>
    <t>21303</t>
  </si>
  <si>
    <t xml:space="preserve">   水利</t>
  </si>
  <si>
    <t>2130399</t>
  </si>
  <si>
    <t xml:space="preserve">     其他水利支出</t>
  </si>
  <si>
    <t>21307</t>
  </si>
  <si>
    <t xml:space="preserve">   农村综合改革</t>
  </si>
  <si>
    <t>2130705</t>
  </si>
  <si>
    <t xml:space="preserve">     对村民委员会和村党支部的补助</t>
  </si>
  <si>
    <t>220</t>
  </si>
  <si>
    <t>国土海洋气象等支出</t>
  </si>
  <si>
    <t>22001</t>
  </si>
  <si>
    <t xml:space="preserve">   国土资源事务</t>
  </si>
  <si>
    <t>2200101</t>
  </si>
  <si>
    <t>2200150</t>
  </si>
  <si>
    <t>合    计</t>
    <phoneticPr fontId="1" type="noConversion"/>
  </si>
  <si>
    <t xml:space="preserve">  （二) 外交支出</t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</si>
  <si>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社会保障缴费</t>
    </r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</si>
  <si>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绩效工资</t>
    </r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</si>
  <si>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会议费</t>
    </r>
    <phoneticPr fontId="1" type="noConversion"/>
  </si>
  <si>
    <t xml:space="preserve">  工会经费</t>
    <phoneticPr fontId="1" type="noConversion"/>
  </si>
  <si>
    <t xml:space="preserve">  电费</t>
    <phoneticPr fontId="1" type="noConversion"/>
  </si>
  <si>
    <t xml:space="preserve">  公务用车运行维护费</t>
    <phoneticPr fontId="1" type="noConversion"/>
  </si>
  <si>
    <t xml:space="preserve">  生活补助</t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</si>
  <si>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医疗费</t>
    </r>
    <phoneticPr fontId="1" type="noConversion"/>
  </si>
  <si>
    <t xml:space="preserve">  奖励金</t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</si>
  <si>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住房公积金</t>
    </r>
    <phoneticPr fontId="1" type="noConversion"/>
  </si>
  <si>
    <r>
      <t xml:space="preserve">合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计</t>
    </r>
    <phoneticPr fontId="1" type="noConversion"/>
  </si>
  <si>
    <r>
      <t>201</t>
    </r>
    <r>
      <rPr>
        <sz val="10"/>
        <color indexed="8"/>
        <rFont val="黑体"/>
        <family val="3"/>
        <charset val="134"/>
      </rPr>
      <t>7</t>
    </r>
    <r>
      <rPr>
        <sz val="10"/>
        <color indexed="8"/>
        <rFont val="黑体"/>
        <family val="3"/>
        <charset val="134"/>
      </rPr>
      <t>年预算数</t>
    </r>
    <phoneticPr fontId="1" type="noConversion"/>
  </si>
  <si>
    <t xml:space="preserve">     机关事业单位基本养老保险缴费支出</t>
    <phoneticPr fontId="1" type="noConversion"/>
  </si>
  <si>
    <t xml:space="preserve">   行政事业单位医疗</t>
    <phoneticPr fontId="1" type="noConversion"/>
  </si>
  <si>
    <t xml:space="preserve">     行政单位医疗</t>
    <phoneticPr fontId="1" type="noConversion"/>
  </si>
  <si>
    <t xml:space="preserve">  机关事业单位基本养老保险缴费</t>
    <phoneticPr fontId="1" type="noConversion"/>
  </si>
  <si>
    <t xml:space="preserve">  其他交通费用</t>
    <phoneticPr fontId="1" type="noConversion"/>
  </si>
  <si>
    <t xml:space="preserve">  其他商品和服务支出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</si>
</sst>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[$-10804]#,##0.00#;\(\-#,##0.00#\);\ "/>
    <numFmt numFmtId="177" formatCode="#,##0.00_ ;[Red]\-#,##0.00\ ;;"/>
    <numFmt numFmtId="178" formatCode="#,##0.00;[Red]#,##0.00;;"/>
    <numFmt numFmtId="179" formatCode="0.00_ ;\-0.00;;"/>
    <numFmt numFmtId="180" formatCode="0.00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黑体"/>
      <charset val="134"/>
    </font>
    <font>
      <sz val="20"/>
      <color indexed="8"/>
      <name val="方正小标宋简体"/>
      <family val="4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7"/>
      <name val="宋体"/>
      <family val="3"/>
      <charset val="134"/>
    </font>
    <font>
      <sz val="10"/>
      <color indexed="8"/>
      <name val="宋体"/>
      <family val="3"/>
      <charset val="134"/>
    </font>
    <font>
      <sz val="7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5" fillId="0" borderId="0"/>
    <xf numFmtId="0" fontId="17" fillId="0" borderId="0"/>
    <xf numFmtId="0" fontId="18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178" fontId="16" fillId="2" borderId="0" xfId="3" applyNumberFormat="1" applyFont="1" applyFill="1" applyBorder="1" applyAlignment="1" applyProtection="1">
      <alignment horizontal="right" vertical="center"/>
    </xf>
    <xf numFmtId="0" fontId="16" fillId="0" borderId="1" xfId="4" applyNumberFormat="1" applyFont="1" applyFill="1" applyBorder="1" applyAlignment="1" applyProtection="1">
      <alignment horizontal="left" vertical="center"/>
    </xf>
    <xf numFmtId="0" fontId="19" fillId="0" borderId="0" xfId="0" applyFont="1"/>
    <xf numFmtId="179" fontId="16" fillId="0" borderId="1" xfId="0" applyNumberFormat="1" applyFont="1" applyBorder="1" applyAlignment="1">
      <alignment horizontal="center" vertical="center"/>
    </xf>
    <xf numFmtId="179" fontId="16" fillId="0" borderId="1" xfId="4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4" applyNumberFormat="1" applyFont="1" applyFill="1" applyBorder="1" applyAlignment="1" applyProtection="1">
      <alignment horizontal="left" vertical="center" shrinkToFit="1"/>
    </xf>
    <xf numFmtId="0" fontId="16" fillId="0" borderId="1" xfId="0" applyFont="1" applyBorder="1" applyAlignment="1">
      <alignment vertical="center"/>
    </xf>
    <xf numFmtId="0" fontId="16" fillId="0" borderId="1" xfId="4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1" applyFont="1" applyBorder="1" applyAlignment="1" applyProtection="1">
      <alignment vertical="center" wrapText="1"/>
      <protection locked="0"/>
    </xf>
    <xf numFmtId="0" fontId="9" fillId="0" borderId="0" xfId="1" applyFont="1" applyAlignment="1">
      <alignment vertical="center"/>
    </xf>
    <xf numFmtId="0" fontId="16" fillId="0" borderId="3" xfId="1" applyFont="1" applyBorder="1" applyAlignment="1" applyProtection="1">
      <alignment horizontal="right" vertical="center" wrapText="1"/>
      <protection locked="0"/>
    </xf>
    <xf numFmtId="0" fontId="20" fillId="0" borderId="2" xfId="1" applyFont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 applyProtection="1">
      <alignment horizontal="right" vertical="center" wrapText="1"/>
      <protection locked="0"/>
    </xf>
    <xf numFmtId="0" fontId="20" fillId="0" borderId="3" xfId="1" applyFont="1" applyBorder="1" applyAlignment="1" applyProtection="1">
      <alignment horizontal="center" vertical="center" wrapText="1"/>
      <protection locked="0"/>
    </xf>
    <xf numFmtId="177" fontId="16" fillId="2" borderId="2" xfId="2" applyNumberFormat="1" applyFont="1" applyFill="1" applyBorder="1" applyAlignment="1" applyProtection="1">
      <alignment horizontal="center" vertical="center"/>
    </xf>
    <xf numFmtId="0" fontId="16" fillId="0" borderId="3" xfId="1" applyFont="1" applyBorder="1" applyAlignment="1" applyProtection="1">
      <alignment horizontal="center" vertical="center" wrapText="1"/>
      <protection locked="0"/>
    </xf>
    <xf numFmtId="176" fontId="16" fillId="0" borderId="2" xfId="1" applyNumberFormat="1" applyFont="1" applyBorder="1" applyAlignment="1" applyProtection="1">
      <alignment horizontal="center" vertical="center" wrapText="1"/>
      <protection locked="0"/>
    </xf>
    <xf numFmtId="178" fontId="16" fillId="2" borderId="1" xfId="3" applyNumberFormat="1" applyFont="1" applyFill="1" applyBorder="1" applyAlignment="1" applyProtection="1">
      <alignment horizontal="center" vertical="center"/>
    </xf>
    <xf numFmtId="178" fontId="16" fillId="0" borderId="1" xfId="3" applyNumberFormat="1" applyFont="1" applyFill="1" applyBorder="1" applyAlignment="1" applyProtection="1">
      <alignment horizontal="center" vertical="center"/>
    </xf>
    <xf numFmtId="0" fontId="9" fillId="0" borderId="0" xfId="1" applyAlignment="1">
      <alignment vertical="center"/>
    </xf>
    <xf numFmtId="177" fontId="20" fillId="2" borderId="2" xfId="3" applyNumberFormat="1" applyFont="1" applyFill="1" applyBorder="1" applyAlignment="1" applyProtection="1">
      <alignment horizontal="center" vertical="center"/>
    </xf>
    <xf numFmtId="178" fontId="20" fillId="0" borderId="1" xfId="3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left" vertical="center" wrapText="1" readingOrder="1"/>
      <protection locked="0"/>
    </xf>
    <xf numFmtId="0" fontId="16" fillId="3" borderId="2" xfId="0" applyFont="1" applyFill="1" applyBorder="1" applyAlignment="1" applyProtection="1">
      <alignment horizontal="left" vertical="center" shrinkToFit="1" readingOrder="1"/>
      <protection locked="0"/>
    </xf>
    <xf numFmtId="0" fontId="16" fillId="0" borderId="1" xfId="0" applyFont="1" applyBorder="1" applyAlignment="1">
      <alignment vertical="center" shrinkToFit="1"/>
    </xf>
    <xf numFmtId="180" fontId="16" fillId="0" borderId="3" xfId="1" applyNumberFormat="1" applyFont="1" applyBorder="1" applyAlignment="1" applyProtection="1">
      <alignment horizontal="center" vertical="center" wrapText="1"/>
      <protection locked="0"/>
    </xf>
    <xf numFmtId="180" fontId="20" fillId="0" borderId="3" xfId="1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18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16" fillId="4" borderId="1" xfId="0" applyFont="1" applyFill="1" applyBorder="1" applyAlignment="1">
      <alignment vertical="center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J12" sqref="J12"/>
    </sheetView>
  </sheetViews>
  <sheetFormatPr defaultRowHeight="12.75"/>
  <cols>
    <col min="1" max="1" width="1" style="17" customWidth="1"/>
    <col min="2" max="2" width="28.25" style="17" customWidth="1"/>
    <col min="3" max="3" width="19.625" style="17" customWidth="1"/>
    <col min="4" max="4" width="27.375" style="17" customWidth="1"/>
    <col min="5" max="5" width="20.625" style="17" customWidth="1"/>
    <col min="6" max="6" width="0.75" style="17" customWidth="1"/>
    <col min="7" max="16384" width="9" style="17"/>
  </cols>
  <sheetData>
    <row r="1" spans="2:5">
      <c r="B1" s="15"/>
      <c r="C1" s="15"/>
      <c r="D1" s="15"/>
      <c r="E1" s="16" t="s">
        <v>80</v>
      </c>
    </row>
    <row r="2" spans="2:5" ht="39.950000000000003" customHeight="1">
      <c r="B2" s="61" t="s">
        <v>43</v>
      </c>
      <c r="C2" s="62"/>
      <c r="D2" s="62"/>
      <c r="E2" s="62"/>
    </row>
    <row r="3" spans="2:5" ht="15" customHeight="1">
      <c r="B3" s="21"/>
      <c r="E3" s="22" t="s">
        <v>119</v>
      </c>
    </row>
    <row r="4" spans="2:5" s="34" customFormat="1" ht="19.5" customHeight="1">
      <c r="B4" s="33" t="s">
        <v>44</v>
      </c>
      <c r="C4" s="39">
        <v>845.7</v>
      </c>
      <c r="D4" s="33" t="s">
        <v>45</v>
      </c>
      <c r="E4" s="41">
        <f>SUM(E5:E26)</f>
        <v>845.7</v>
      </c>
    </row>
    <row r="5" spans="2:5" s="34" customFormat="1" ht="19.5" customHeight="1">
      <c r="B5" s="33" t="s">
        <v>46</v>
      </c>
      <c r="C5" s="39">
        <v>845.7</v>
      </c>
      <c r="D5" s="33" t="s">
        <v>47</v>
      </c>
      <c r="E5" s="42">
        <v>250.05</v>
      </c>
    </row>
    <row r="6" spans="2:5" s="34" customFormat="1" ht="19.5" customHeight="1">
      <c r="B6" s="33" t="s">
        <v>48</v>
      </c>
      <c r="C6" s="40"/>
      <c r="D6" s="33" t="s">
        <v>198</v>
      </c>
      <c r="E6" s="42">
        <v>0</v>
      </c>
    </row>
    <row r="7" spans="2:5" s="34" customFormat="1" ht="19.5" customHeight="1">
      <c r="B7" s="33" t="s">
        <v>49</v>
      </c>
      <c r="C7" s="40"/>
      <c r="D7" s="33" t="s">
        <v>50</v>
      </c>
      <c r="E7" s="42">
        <v>0</v>
      </c>
    </row>
    <row r="8" spans="2:5" s="34" customFormat="1" ht="19.5" customHeight="1">
      <c r="B8" s="33" t="s">
        <v>51</v>
      </c>
      <c r="C8" s="40"/>
      <c r="D8" s="33" t="s">
        <v>52</v>
      </c>
      <c r="E8" s="42">
        <v>0</v>
      </c>
    </row>
    <row r="9" spans="2:5" s="34" customFormat="1" ht="19.5" customHeight="1">
      <c r="B9" s="33" t="s">
        <v>53</v>
      </c>
      <c r="C9" s="40"/>
      <c r="D9" s="33" t="s">
        <v>54</v>
      </c>
      <c r="E9" s="42">
        <v>0</v>
      </c>
    </row>
    <row r="10" spans="2:5" s="34" customFormat="1" ht="19.5" customHeight="1">
      <c r="B10" s="33" t="s">
        <v>55</v>
      </c>
      <c r="C10" s="40"/>
      <c r="D10" s="33" t="s">
        <v>56</v>
      </c>
      <c r="E10" s="42">
        <v>0</v>
      </c>
    </row>
    <row r="11" spans="2:5" s="34" customFormat="1" ht="19.5" customHeight="1">
      <c r="B11" s="33" t="s">
        <v>57</v>
      </c>
      <c r="C11" s="40"/>
      <c r="D11" s="33" t="s">
        <v>58</v>
      </c>
      <c r="E11" s="42">
        <v>24.47</v>
      </c>
    </row>
    <row r="12" spans="2:5" s="34" customFormat="1" ht="19.5" customHeight="1">
      <c r="B12" s="33" t="s">
        <v>59</v>
      </c>
      <c r="C12" s="40"/>
      <c r="D12" s="33" t="s">
        <v>60</v>
      </c>
      <c r="E12" s="42">
        <v>81.22</v>
      </c>
    </row>
    <row r="13" spans="2:5" s="34" customFormat="1" ht="19.5" customHeight="1">
      <c r="B13" s="33" t="s">
        <v>61</v>
      </c>
      <c r="C13" s="40"/>
      <c r="D13" s="33" t="s">
        <v>62</v>
      </c>
      <c r="E13" s="42">
        <v>52.21</v>
      </c>
    </row>
    <row r="14" spans="2:5" s="34" customFormat="1" ht="19.5" customHeight="1">
      <c r="B14" s="33" t="s">
        <v>63</v>
      </c>
      <c r="C14" s="40"/>
      <c r="D14" s="33" t="s">
        <v>64</v>
      </c>
      <c r="E14" s="42">
        <v>17.86</v>
      </c>
    </row>
    <row r="15" spans="2:5" s="34" customFormat="1" ht="19.5" customHeight="1">
      <c r="B15" s="33"/>
      <c r="C15" s="40"/>
      <c r="D15" s="33" t="s">
        <v>65</v>
      </c>
      <c r="E15" s="42">
        <v>0</v>
      </c>
    </row>
    <row r="16" spans="2:5" s="34" customFormat="1" ht="19.5" customHeight="1">
      <c r="B16" s="33"/>
      <c r="C16" s="40"/>
      <c r="D16" s="33" t="s">
        <v>66</v>
      </c>
      <c r="E16" s="42">
        <v>391.39</v>
      </c>
    </row>
    <row r="17" spans="2:5" s="34" customFormat="1" ht="19.5" customHeight="1">
      <c r="B17" s="33"/>
      <c r="C17" s="40"/>
      <c r="D17" s="33" t="s">
        <v>67</v>
      </c>
      <c r="E17" s="42">
        <v>0</v>
      </c>
    </row>
    <row r="18" spans="2:5" s="34" customFormat="1" ht="19.5" customHeight="1">
      <c r="B18" s="33"/>
      <c r="C18" s="40"/>
      <c r="D18" s="33" t="s">
        <v>68</v>
      </c>
      <c r="E18" s="42">
        <v>0</v>
      </c>
    </row>
    <row r="19" spans="2:5" s="34" customFormat="1" ht="19.5" customHeight="1">
      <c r="B19" s="33"/>
      <c r="C19" s="40"/>
      <c r="D19" s="33" t="s">
        <v>69</v>
      </c>
      <c r="E19" s="43">
        <v>0</v>
      </c>
    </row>
    <row r="20" spans="2:5" s="34" customFormat="1" ht="19.5" customHeight="1">
      <c r="B20" s="33"/>
      <c r="C20" s="40"/>
      <c r="D20" s="33" t="s">
        <v>70</v>
      </c>
      <c r="E20" s="43">
        <v>0</v>
      </c>
    </row>
    <row r="21" spans="2:5" s="34" customFormat="1" ht="19.5" customHeight="1">
      <c r="B21" s="33"/>
      <c r="C21" s="40"/>
      <c r="D21" s="33" t="s">
        <v>71</v>
      </c>
      <c r="E21" s="43">
        <v>0</v>
      </c>
    </row>
    <row r="22" spans="2:5" s="34" customFormat="1" ht="19.5" customHeight="1">
      <c r="B22" s="33"/>
      <c r="C22" s="40"/>
      <c r="D22" s="33" t="s">
        <v>72</v>
      </c>
      <c r="E22" s="42">
        <v>28.5</v>
      </c>
    </row>
    <row r="23" spans="2:5" s="34" customFormat="1" ht="19.5" customHeight="1">
      <c r="B23" s="33"/>
      <c r="C23" s="40"/>
      <c r="D23" s="33" t="s">
        <v>73</v>
      </c>
      <c r="E23" s="42">
        <v>0</v>
      </c>
    </row>
    <row r="24" spans="2:5" s="34" customFormat="1" ht="19.5" customHeight="1">
      <c r="B24" s="33"/>
      <c r="C24" s="40"/>
      <c r="D24" s="33" t="s">
        <v>74</v>
      </c>
      <c r="E24" s="43">
        <v>0</v>
      </c>
    </row>
    <row r="25" spans="2:5" s="34" customFormat="1" ht="19.5" customHeight="1">
      <c r="B25" s="33"/>
      <c r="C25" s="40"/>
      <c r="D25" s="33" t="s">
        <v>75</v>
      </c>
      <c r="E25" s="43">
        <v>0</v>
      </c>
    </row>
    <row r="26" spans="2:5" s="34" customFormat="1" ht="19.5" customHeight="1">
      <c r="B26" s="33"/>
      <c r="C26" s="40"/>
      <c r="D26" s="33" t="s">
        <v>76</v>
      </c>
      <c r="E26" s="43">
        <v>0</v>
      </c>
    </row>
    <row r="27" spans="2:5" s="34" customFormat="1" ht="19.5" customHeight="1">
      <c r="B27" s="36"/>
      <c r="C27" s="38"/>
      <c r="D27" s="33" t="s">
        <v>77</v>
      </c>
      <c r="E27" s="43">
        <v>0</v>
      </c>
    </row>
    <row r="28" spans="2:5" s="34" customFormat="1" ht="19.5" customHeight="1">
      <c r="B28" s="36" t="s">
        <v>78</v>
      </c>
      <c r="C28" s="45">
        <f>C4+C14</f>
        <v>845.7</v>
      </c>
      <c r="D28" s="38" t="s">
        <v>79</v>
      </c>
      <c r="E28" s="46">
        <f>E4+E27</f>
        <v>845.7</v>
      </c>
    </row>
    <row r="29" spans="2:5" ht="16.5" customHeight="1">
      <c r="E29" s="23">
        <v>0</v>
      </c>
    </row>
  </sheetData>
  <mergeCells count="1">
    <mergeCell ref="B2:E2"/>
  </mergeCells>
  <phoneticPr fontId="1" type="noConversion"/>
  <printOptions horizontalCentered="1"/>
  <pageMargins left="0.4" right="0.1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showGridLines="0" topLeftCell="A13" workbookViewId="0">
      <selection activeCell="K6" sqref="K6"/>
    </sheetView>
  </sheetViews>
  <sheetFormatPr defaultRowHeight="13.5"/>
  <cols>
    <col min="1" max="1" width="11" customWidth="1"/>
    <col min="2" max="2" width="32.25" customWidth="1"/>
    <col min="3" max="5" width="17.75" customWidth="1"/>
  </cols>
  <sheetData>
    <row r="1" spans="1:5" ht="20.100000000000001" customHeight="1">
      <c r="A1" s="66" t="s">
        <v>10</v>
      </c>
      <c r="B1" s="66"/>
      <c r="C1" s="66"/>
      <c r="D1" s="66"/>
      <c r="E1" s="66"/>
    </row>
    <row r="2" spans="1:5" ht="39.950000000000003" customHeight="1">
      <c r="A2" s="65" t="s">
        <v>9</v>
      </c>
      <c r="B2" s="65"/>
      <c r="C2" s="65"/>
      <c r="D2" s="65"/>
      <c r="E2" s="65"/>
    </row>
    <row r="3" spans="1:5">
      <c r="A3" s="64" t="s">
        <v>1</v>
      </c>
      <c r="B3" s="64"/>
      <c r="C3" s="64"/>
      <c r="D3" s="64"/>
      <c r="E3" s="64"/>
    </row>
    <row r="4" spans="1:5" ht="39.950000000000003" customHeight="1">
      <c r="A4" s="63" t="s">
        <v>8</v>
      </c>
      <c r="B4" s="63"/>
      <c r="C4" s="67" t="s">
        <v>210</v>
      </c>
      <c r="D4" s="63"/>
      <c r="E4" s="63"/>
    </row>
    <row r="5" spans="1:5" ht="20.100000000000001" customHeight="1">
      <c r="A5" s="63" t="s">
        <v>2</v>
      </c>
      <c r="B5" s="63" t="s">
        <v>3</v>
      </c>
      <c r="C5" s="63" t="s">
        <v>7</v>
      </c>
      <c r="D5" s="63"/>
      <c r="E5" s="63"/>
    </row>
    <row r="6" spans="1:5" ht="30" customHeight="1">
      <c r="A6" s="63"/>
      <c r="B6" s="63"/>
      <c r="C6" s="11" t="s">
        <v>4</v>
      </c>
      <c r="D6" s="11" t="s">
        <v>5</v>
      </c>
      <c r="E6" s="11" t="s">
        <v>6</v>
      </c>
    </row>
    <row r="7" spans="1:5" ht="19.5" customHeight="1">
      <c r="A7" s="24" t="s">
        <v>124</v>
      </c>
      <c r="B7" s="29" t="s">
        <v>125</v>
      </c>
      <c r="C7" s="26">
        <f>C8+C11+C13+C15</f>
        <v>250.05</v>
      </c>
      <c r="D7" s="26">
        <f t="shared" ref="D7:E7" si="0">D8+D11+D13+D15</f>
        <v>245.49</v>
      </c>
      <c r="E7" s="26">
        <f t="shared" si="0"/>
        <v>4.5599999999999996</v>
      </c>
    </row>
    <row r="8" spans="1:5" ht="19.5" customHeight="1">
      <c r="A8" s="24" t="s">
        <v>126</v>
      </c>
      <c r="B8" s="29" t="s">
        <v>127</v>
      </c>
      <c r="C8" s="26">
        <f>C9+C10</f>
        <v>17.190000000000001</v>
      </c>
      <c r="D8" s="26">
        <f t="shared" ref="D8:E8" si="1">D9+D10</f>
        <v>12.63</v>
      </c>
      <c r="E8" s="26">
        <f t="shared" si="1"/>
        <v>4.5599999999999996</v>
      </c>
    </row>
    <row r="9" spans="1:5" ht="19.5" customHeight="1">
      <c r="A9" s="24" t="s">
        <v>128</v>
      </c>
      <c r="B9" s="29" t="s">
        <v>129</v>
      </c>
      <c r="C9" s="26">
        <f t="shared" ref="C9:C49" si="2">SUM(D9:E9)</f>
        <v>12.63</v>
      </c>
      <c r="D9" s="27">
        <v>12.63</v>
      </c>
      <c r="E9" s="28"/>
    </row>
    <row r="10" spans="1:5" ht="19.5" customHeight="1">
      <c r="A10" s="24" t="s">
        <v>130</v>
      </c>
      <c r="B10" s="29" t="s">
        <v>131</v>
      </c>
      <c r="C10" s="26">
        <f t="shared" si="2"/>
        <v>4.5599999999999996</v>
      </c>
      <c r="D10" s="27"/>
      <c r="E10" s="28">
        <v>4.5599999999999996</v>
      </c>
    </row>
    <row r="11" spans="1:5" ht="19.5" customHeight="1">
      <c r="A11" s="24" t="s">
        <v>132</v>
      </c>
      <c r="B11" s="29" t="s">
        <v>133</v>
      </c>
      <c r="C11" s="26">
        <f>C12</f>
        <v>151.55000000000001</v>
      </c>
      <c r="D11" s="26">
        <f t="shared" ref="D11:E11" si="3">D12</f>
        <v>151.55000000000001</v>
      </c>
      <c r="E11" s="26">
        <f t="shared" si="3"/>
        <v>0</v>
      </c>
    </row>
    <row r="12" spans="1:5" ht="19.5" customHeight="1">
      <c r="A12" s="24" t="s">
        <v>134</v>
      </c>
      <c r="B12" s="29" t="s">
        <v>129</v>
      </c>
      <c r="C12" s="26">
        <f t="shared" si="2"/>
        <v>151.55000000000001</v>
      </c>
      <c r="D12" s="27">
        <v>151.55000000000001</v>
      </c>
      <c r="E12" s="28"/>
    </row>
    <row r="13" spans="1:5" ht="19.5" customHeight="1">
      <c r="A13" s="24" t="s">
        <v>135</v>
      </c>
      <c r="B13" s="29" t="s">
        <v>136</v>
      </c>
      <c r="C13" s="26">
        <f>C14</f>
        <v>35.71</v>
      </c>
      <c r="D13" s="26">
        <f t="shared" ref="D13:E13" si="4">D14</f>
        <v>35.71</v>
      </c>
      <c r="E13" s="26">
        <f t="shared" si="4"/>
        <v>0</v>
      </c>
    </row>
    <row r="14" spans="1:5" ht="19.5" customHeight="1">
      <c r="A14" s="24" t="s">
        <v>137</v>
      </c>
      <c r="B14" s="29" t="s">
        <v>129</v>
      </c>
      <c r="C14" s="26">
        <f t="shared" si="2"/>
        <v>35.71</v>
      </c>
      <c r="D14" s="27">
        <v>35.71</v>
      </c>
      <c r="E14" s="28"/>
    </row>
    <row r="15" spans="1:5" ht="19.5" customHeight="1">
      <c r="A15" s="24" t="s">
        <v>138</v>
      </c>
      <c r="B15" s="29" t="s">
        <v>139</v>
      </c>
      <c r="C15" s="26">
        <f>C16</f>
        <v>45.6</v>
      </c>
      <c r="D15" s="26">
        <f t="shared" ref="D15:E15" si="5">D16</f>
        <v>45.6</v>
      </c>
      <c r="E15" s="26">
        <f t="shared" si="5"/>
        <v>0</v>
      </c>
    </row>
    <row r="16" spans="1:5" ht="19.5" customHeight="1">
      <c r="A16" s="24" t="s">
        <v>140</v>
      </c>
      <c r="B16" s="29" t="s">
        <v>129</v>
      </c>
      <c r="C16" s="26">
        <f t="shared" si="2"/>
        <v>45.6</v>
      </c>
      <c r="D16" s="27">
        <v>45.6</v>
      </c>
      <c r="E16" s="28"/>
    </row>
    <row r="17" spans="1:5" ht="19.5" customHeight="1">
      <c r="A17" s="24" t="s">
        <v>141</v>
      </c>
      <c r="B17" s="29" t="s">
        <v>142</v>
      </c>
      <c r="C17" s="26">
        <f>C18</f>
        <v>24.47</v>
      </c>
      <c r="D17" s="26">
        <f t="shared" ref="D17:E17" si="6">D18</f>
        <v>24.47</v>
      </c>
      <c r="E17" s="26">
        <f t="shared" si="6"/>
        <v>0</v>
      </c>
    </row>
    <row r="18" spans="1:5" ht="19.5" customHeight="1">
      <c r="A18" s="24" t="s">
        <v>143</v>
      </c>
      <c r="B18" s="29" t="s">
        <v>144</v>
      </c>
      <c r="C18" s="26">
        <f>C19+C20</f>
        <v>24.47</v>
      </c>
      <c r="D18" s="26">
        <f t="shared" ref="D18:E18" si="7">D19+D20</f>
        <v>24.47</v>
      </c>
      <c r="E18" s="26">
        <f t="shared" si="7"/>
        <v>0</v>
      </c>
    </row>
    <row r="19" spans="1:5" ht="19.5" customHeight="1">
      <c r="A19" s="24" t="s">
        <v>145</v>
      </c>
      <c r="B19" s="29" t="s">
        <v>146</v>
      </c>
      <c r="C19" s="26">
        <f t="shared" si="2"/>
        <v>18.11</v>
      </c>
      <c r="D19" s="27">
        <v>18.11</v>
      </c>
      <c r="E19" s="28"/>
    </row>
    <row r="20" spans="1:5" ht="19.5" customHeight="1">
      <c r="A20" s="24" t="s">
        <v>147</v>
      </c>
      <c r="B20" s="29" t="s">
        <v>148</v>
      </c>
      <c r="C20" s="26">
        <f t="shared" si="2"/>
        <v>6.36</v>
      </c>
      <c r="D20" s="27">
        <v>6.36</v>
      </c>
      <c r="E20" s="28"/>
    </row>
    <row r="21" spans="1:5" ht="19.5" customHeight="1">
      <c r="A21" s="24" t="s">
        <v>149</v>
      </c>
      <c r="B21" s="29" t="s">
        <v>150</v>
      </c>
      <c r="C21" s="26">
        <f>C22+C24+C26</f>
        <v>81.22</v>
      </c>
      <c r="D21" s="26">
        <f t="shared" ref="D21:E21" si="8">D22+D24+D26</f>
        <v>81.22</v>
      </c>
      <c r="E21" s="26">
        <f t="shared" si="8"/>
        <v>0</v>
      </c>
    </row>
    <row r="22" spans="1:5" ht="19.5" customHeight="1">
      <c r="A22" s="24" t="s">
        <v>151</v>
      </c>
      <c r="B22" s="29" t="s">
        <v>152</v>
      </c>
      <c r="C22" s="26">
        <f>C23</f>
        <v>27.65</v>
      </c>
      <c r="D22" s="26">
        <f t="shared" ref="D22:E22" si="9">D23</f>
        <v>27.65</v>
      </c>
      <c r="E22" s="26">
        <f t="shared" si="9"/>
        <v>0</v>
      </c>
    </row>
    <row r="23" spans="1:5" ht="19.5" customHeight="1">
      <c r="A23" s="24" t="s">
        <v>153</v>
      </c>
      <c r="B23" s="29" t="s">
        <v>154</v>
      </c>
      <c r="C23" s="26">
        <f t="shared" si="2"/>
        <v>27.65</v>
      </c>
      <c r="D23" s="27">
        <v>27.65</v>
      </c>
      <c r="E23" s="28"/>
    </row>
    <row r="24" spans="1:5" ht="19.5" customHeight="1">
      <c r="A24" s="24" t="s">
        <v>155</v>
      </c>
      <c r="B24" s="29" t="s">
        <v>156</v>
      </c>
      <c r="C24" s="26">
        <f>C25</f>
        <v>10.92</v>
      </c>
      <c r="D24" s="26">
        <f t="shared" ref="D24:E24" si="10">D25</f>
        <v>10.92</v>
      </c>
      <c r="E24" s="26">
        <f t="shared" si="10"/>
        <v>0</v>
      </c>
    </row>
    <row r="25" spans="1:5" ht="19.5" customHeight="1">
      <c r="A25" s="24" t="s">
        <v>157</v>
      </c>
      <c r="B25" s="29" t="s">
        <v>129</v>
      </c>
      <c r="C25" s="26">
        <f t="shared" si="2"/>
        <v>10.92</v>
      </c>
      <c r="D25" s="27">
        <v>10.92</v>
      </c>
      <c r="E25" s="28"/>
    </row>
    <row r="26" spans="1:5" ht="19.5" customHeight="1">
      <c r="A26" s="24" t="s">
        <v>158</v>
      </c>
      <c r="B26" s="29" t="s">
        <v>159</v>
      </c>
      <c r="C26" s="26">
        <f>C27</f>
        <v>42.65</v>
      </c>
      <c r="D26" s="26">
        <f t="shared" ref="D26:E26" si="11">D27</f>
        <v>42.65</v>
      </c>
      <c r="E26" s="26">
        <f t="shared" si="11"/>
        <v>0</v>
      </c>
    </row>
    <row r="27" spans="1:5" ht="19.5" customHeight="1">
      <c r="A27" s="24">
        <v>2080505</v>
      </c>
      <c r="B27" s="48" t="s">
        <v>211</v>
      </c>
      <c r="C27" s="26">
        <f t="shared" si="2"/>
        <v>42.65</v>
      </c>
      <c r="D27" s="27">
        <v>42.65</v>
      </c>
      <c r="E27" s="28"/>
    </row>
    <row r="28" spans="1:5" ht="19.5" customHeight="1">
      <c r="A28" s="24" t="s">
        <v>160</v>
      </c>
      <c r="B28" s="29" t="s">
        <v>161</v>
      </c>
      <c r="C28" s="26">
        <f>C29+C31</f>
        <v>52.21</v>
      </c>
      <c r="D28" s="26">
        <f t="shared" ref="D28:E28" si="12">D29+D31</f>
        <v>52.21</v>
      </c>
      <c r="E28" s="26">
        <f t="shared" si="12"/>
        <v>0</v>
      </c>
    </row>
    <row r="29" spans="1:5" ht="19.5" customHeight="1">
      <c r="A29" s="24" t="s">
        <v>163</v>
      </c>
      <c r="B29" s="29" t="s">
        <v>164</v>
      </c>
      <c r="C29" s="26">
        <f>C30</f>
        <v>10.82</v>
      </c>
      <c r="D29" s="26">
        <f t="shared" ref="D29:E29" si="13">D30</f>
        <v>10.82</v>
      </c>
      <c r="E29" s="26">
        <f t="shared" si="13"/>
        <v>0</v>
      </c>
    </row>
    <row r="30" spans="1:5" ht="19.5" customHeight="1">
      <c r="A30" s="24" t="s">
        <v>165</v>
      </c>
      <c r="B30" s="29" t="s">
        <v>166</v>
      </c>
      <c r="C30" s="26">
        <f>SUM(D30:E30)</f>
        <v>10.82</v>
      </c>
      <c r="D30" s="27">
        <v>10.82</v>
      </c>
      <c r="E30" s="28"/>
    </row>
    <row r="31" spans="1:5" ht="19.5" customHeight="1">
      <c r="A31" s="24">
        <v>21011</v>
      </c>
      <c r="B31" s="29" t="s">
        <v>212</v>
      </c>
      <c r="C31" s="26">
        <f>C32+C33</f>
        <v>41.39</v>
      </c>
      <c r="D31" s="26">
        <f t="shared" ref="D31:E31" si="14">D32+D33</f>
        <v>41.39</v>
      </c>
      <c r="E31" s="26">
        <f t="shared" si="14"/>
        <v>0</v>
      </c>
    </row>
    <row r="32" spans="1:5" ht="19.5" customHeight="1">
      <c r="A32" s="24">
        <v>2101101</v>
      </c>
      <c r="B32" s="29" t="s">
        <v>213</v>
      </c>
      <c r="C32" s="26">
        <f t="shared" si="2"/>
        <v>21.7</v>
      </c>
      <c r="D32" s="27">
        <v>21.7</v>
      </c>
      <c r="E32" s="28"/>
    </row>
    <row r="33" spans="1:5" ht="19.5" customHeight="1">
      <c r="A33" s="24">
        <v>2101103</v>
      </c>
      <c r="B33" s="29" t="s">
        <v>162</v>
      </c>
      <c r="C33" s="26">
        <f t="shared" si="2"/>
        <v>19.690000000000001</v>
      </c>
      <c r="D33" s="27">
        <v>19.690000000000001</v>
      </c>
      <c r="E33" s="28"/>
    </row>
    <row r="34" spans="1:5" ht="19.5" customHeight="1">
      <c r="A34" s="24" t="s">
        <v>167</v>
      </c>
      <c r="B34" s="29" t="s">
        <v>168</v>
      </c>
      <c r="C34" s="26">
        <f>C35</f>
        <v>17.86</v>
      </c>
      <c r="D34" s="26">
        <f t="shared" ref="D34:E34" si="15">D35</f>
        <v>17.86</v>
      </c>
      <c r="E34" s="26">
        <f t="shared" si="15"/>
        <v>0</v>
      </c>
    </row>
    <row r="35" spans="1:5" ht="19.5" customHeight="1">
      <c r="A35" s="24" t="s">
        <v>169</v>
      </c>
      <c r="B35" s="29" t="s">
        <v>170</v>
      </c>
      <c r="C35" s="26">
        <f>C36</f>
        <v>17.86</v>
      </c>
      <c r="D35" s="26">
        <f t="shared" ref="D35:E35" si="16">D36</f>
        <v>17.86</v>
      </c>
      <c r="E35" s="26">
        <f t="shared" si="16"/>
        <v>0</v>
      </c>
    </row>
    <row r="36" spans="1:5" ht="19.5" customHeight="1">
      <c r="A36" s="24" t="s">
        <v>171</v>
      </c>
      <c r="B36" s="29" t="s">
        <v>172</v>
      </c>
      <c r="C36" s="26">
        <f t="shared" si="2"/>
        <v>17.86</v>
      </c>
      <c r="D36" s="27">
        <v>17.86</v>
      </c>
      <c r="E36" s="28"/>
    </row>
    <row r="37" spans="1:5" ht="19.5" customHeight="1">
      <c r="A37" s="24" t="s">
        <v>173</v>
      </c>
      <c r="B37" s="29" t="s">
        <v>174</v>
      </c>
      <c r="C37" s="26">
        <f>C38+C40+C42+C44</f>
        <v>391.39</v>
      </c>
      <c r="D37" s="26">
        <f t="shared" ref="D37:E37" si="17">D38+D40+D42+D44</f>
        <v>391.39</v>
      </c>
      <c r="E37" s="26">
        <f t="shared" si="17"/>
        <v>0</v>
      </c>
    </row>
    <row r="38" spans="1:5" ht="19.5" customHeight="1">
      <c r="A38" s="24" t="s">
        <v>175</v>
      </c>
      <c r="B38" s="29" t="s">
        <v>176</v>
      </c>
      <c r="C38" s="26">
        <f>C39</f>
        <v>94.42</v>
      </c>
      <c r="D38" s="26">
        <f t="shared" ref="D38:E38" si="18">D39</f>
        <v>94.42</v>
      </c>
      <c r="E38" s="26">
        <f t="shared" si="18"/>
        <v>0</v>
      </c>
    </row>
    <row r="39" spans="1:5" ht="19.5" customHeight="1">
      <c r="A39" s="24" t="s">
        <v>177</v>
      </c>
      <c r="B39" s="29" t="s">
        <v>178</v>
      </c>
      <c r="C39" s="26">
        <f t="shared" si="2"/>
        <v>94.42</v>
      </c>
      <c r="D39" s="27">
        <v>94.42</v>
      </c>
      <c r="E39" s="28"/>
    </row>
    <row r="40" spans="1:5" ht="19.5" customHeight="1">
      <c r="A40" s="24" t="s">
        <v>179</v>
      </c>
      <c r="B40" s="29" t="s">
        <v>180</v>
      </c>
      <c r="C40" s="26">
        <f>C41</f>
        <v>76.84</v>
      </c>
      <c r="D40" s="26">
        <f t="shared" ref="D40:E40" si="19">D41</f>
        <v>76.84</v>
      </c>
      <c r="E40" s="26">
        <f t="shared" si="19"/>
        <v>0</v>
      </c>
    </row>
    <row r="41" spans="1:5" ht="19.5" customHeight="1">
      <c r="A41" s="24" t="s">
        <v>181</v>
      </c>
      <c r="B41" s="29" t="s">
        <v>182</v>
      </c>
      <c r="C41" s="26">
        <f t="shared" si="2"/>
        <v>76.84</v>
      </c>
      <c r="D41" s="27">
        <v>76.84</v>
      </c>
      <c r="E41" s="28"/>
    </row>
    <row r="42" spans="1:5" ht="19.5" customHeight="1">
      <c r="A42" s="24" t="s">
        <v>183</v>
      </c>
      <c r="B42" s="29" t="s">
        <v>184</v>
      </c>
      <c r="C42" s="26">
        <f>C43</f>
        <v>55.55</v>
      </c>
      <c r="D42" s="26">
        <f t="shared" ref="D42:E42" si="20">D43</f>
        <v>55.55</v>
      </c>
      <c r="E42" s="26">
        <f t="shared" si="20"/>
        <v>0</v>
      </c>
    </row>
    <row r="43" spans="1:5" ht="19.5" customHeight="1">
      <c r="A43" s="24" t="s">
        <v>185</v>
      </c>
      <c r="B43" s="29" t="s">
        <v>186</v>
      </c>
      <c r="C43" s="26">
        <f t="shared" si="2"/>
        <v>55.55</v>
      </c>
      <c r="D43" s="27">
        <v>55.55</v>
      </c>
      <c r="E43" s="28"/>
    </row>
    <row r="44" spans="1:5" ht="19.5" customHeight="1">
      <c r="A44" s="24" t="s">
        <v>187</v>
      </c>
      <c r="B44" s="29" t="s">
        <v>188</v>
      </c>
      <c r="C44" s="26">
        <f>C45</f>
        <v>164.58</v>
      </c>
      <c r="D44" s="26">
        <f t="shared" ref="D44:E44" si="21">D45</f>
        <v>164.58</v>
      </c>
      <c r="E44" s="26">
        <f t="shared" si="21"/>
        <v>0</v>
      </c>
    </row>
    <row r="45" spans="1:5" ht="19.5" customHeight="1">
      <c r="A45" s="24" t="s">
        <v>189</v>
      </c>
      <c r="B45" s="29" t="s">
        <v>190</v>
      </c>
      <c r="C45" s="26">
        <f t="shared" si="2"/>
        <v>164.58</v>
      </c>
      <c r="D45" s="27">
        <v>164.58</v>
      </c>
      <c r="E45" s="28"/>
    </row>
    <row r="46" spans="1:5" ht="19.5" customHeight="1">
      <c r="A46" s="24" t="s">
        <v>191</v>
      </c>
      <c r="B46" s="29" t="s">
        <v>192</v>
      </c>
      <c r="C46" s="26">
        <f>C47</f>
        <v>28.5</v>
      </c>
      <c r="D46" s="26">
        <f t="shared" ref="D46:E46" si="22">D47</f>
        <v>28.5</v>
      </c>
      <c r="E46" s="26">
        <f t="shared" si="22"/>
        <v>0</v>
      </c>
    </row>
    <row r="47" spans="1:5" ht="19.5" customHeight="1">
      <c r="A47" s="24" t="s">
        <v>193</v>
      </c>
      <c r="B47" s="29" t="s">
        <v>194</v>
      </c>
      <c r="C47" s="26">
        <f>C48+C49</f>
        <v>28.5</v>
      </c>
      <c r="D47" s="26">
        <f t="shared" ref="D47:E47" si="23">D48+D49</f>
        <v>28.5</v>
      </c>
      <c r="E47" s="26">
        <f t="shared" si="23"/>
        <v>0</v>
      </c>
    </row>
    <row r="48" spans="1:5" ht="19.5" customHeight="1">
      <c r="A48" s="24" t="s">
        <v>195</v>
      </c>
      <c r="B48" s="29" t="s">
        <v>129</v>
      </c>
      <c r="C48" s="26">
        <f t="shared" si="2"/>
        <v>19.95</v>
      </c>
      <c r="D48" s="27">
        <v>19.95</v>
      </c>
      <c r="E48" s="28"/>
    </row>
    <row r="49" spans="1:5" ht="19.5" customHeight="1">
      <c r="A49" s="24" t="s">
        <v>196</v>
      </c>
      <c r="B49" s="29" t="s">
        <v>178</v>
      </c>
      <c r="C49" s="26">
        <f t="shared" si="2"/>
        <v>8.5500000000000007</v>
      </c>
      <c r="D49" s="27">
        <v>8.5500000000000007</v>
      </c>
      <c r="E49" s="28"/>
    </row>
    <row r="50" spans="1:5" ht="19.5" customHeight="1">
      <c r="A50" s="7"/>
      <c r="B50" s="4" t="s">
        <v>39</v>
      </c>
      <c r="C50" s="27">
        <f>C7+C17+C21+C28+C34+C37+C46</f>
        <v>845.7</v>
      </c>
      <c r="D50" s="27">
        <f t="shared" ref="D50:E50" si="24">D7+D17+D21+D28+D34+D37+D46</f>
        <v>841.1400000000001</v>
      </c>
      <c r="E50" s="27">
        <f t="shared" si="24"/>
        <v>4.5599999999999996</v>
      </c>
    </row>
    <row r="51" spans="1:5">
      <c r="A51" s="5"/>
      <c r="B51" s="5"/>
      <c r="C51" s="5"/>
      <c r="D51" s="5"/>
      <c r="E51" s="5"/>
    </row>
    <row r="52" spans="1:5">
      <c r="A52" s="5"/>
      <c r="B52" s="5"/>
      <c r="C52" s="5"/>
      <c r="D52" s="5"/>
      <c r="E52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5433070866141736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workbookViewId="0">
      <selection activeCell="B30" sqref="B30"/>
    </sheetView>
  </sheetViews>
  <sheetFormatPr defaultRowHeight="13.5"/>
  <cols>
    <col min="1" max="1" width="9.125" customWidth="1"/>
    <col min="2" max="2" width="24" customWidth="1"/>
    <col min="3" max="3" width="8.625" customWidth="1"/>
    <col min="4" max="4" width="10" customWidth="1"/>
    <col min="5" max="5" width="13" customWidth="1"/>
    <col min="6" max="6" width="8" customWidth="1"/>
    <col min="7" max="7" width="8.125" customWidth="1"/>
    <col min="8" max="9" width="8.625" customWidth="1"/>
  </cols>
  <sheetData>
    <row r="1" spans="1:9" ht="20.100000000000001" customHeight="1">
      <c r="A1" s="68" t="s">
        <v>15</v>
      </c>
      <c r="B1" s="68"/>
      <c r="C1" s="68"/>
      <c r="D1" s="68"/>
      <c r="E1" s="68"/>
      <c r="F1" s="68"/>
      <c r="G1" s="68"/>
      <c r="H1" s="68"/>
      <c r="I1" s="68"/>
    </row>
    <row r="2" spans="1:9" ht="39.950000000000003" customHeight="1">
      <c r="A2" s="65" t="s">
        <v>120</v>
      </c>
      <c r="B2" s="65"/>
      <c r="C2" s="65"/>
      <c r="D2" s="65"/>
      <c r="E2" s="65"/>
      <c r="F2" s="65"/>
      <c r="G2" s="65"/>
      <c r="H2" s="65"/>
      <c r="I2" s="65"/>
    </row>
    <row r="3" spans="1:9" ht="15" customHeight="1">
      <c r="A3" s="68" t="s">
        <v>14</v>
      </c>
      <c r="B3" s="68"/>
      <c r="C3" s="68"/>
      <c r="D3" s="68"/>
      <c r="E3" s="68"/>
      <c r="F3" s="68"/>
      <c r="G3" s="68"/>
      <c r="H3" s="68"/>
      <c r="I3" s="68"/>
    </row>
    <row r="4" spans="1:9" ht="20.100000000000001" customHeight="1">
      <c r="A4" s="69" t="s">
        <v>12</v>
      </c>
      <c r="B4" s="69"/>
      <c r="C4" s="69" t="s">
        <v>87</v>
      </c>
      <c r="D4" s="70" t="s">
        <v>118</v>
      </c>
      <c r="E4" s="72" t="s">
        <v>81</v>
      </c>
      <c r="F4" s="72" t="s">
        <v>82</v>
      </c>
      <c r="G4" s="74"/>
      <c r="H4" s="74"/>
      <c r="I4" s="75"/>
    </row>
    <row r="5" spans="1:9" ht="42" customHeight="1">
      <c r="A5" s="8" t="s">
        <v>13</v>
      </c>
      <c r="B5" s="8" t="s">
        <v>11</v>
      </c>
      <c r="C5" s="69"/>
      <c r="D5" s="71"/>
      <c r="E5" s="73"/>
      <c r="F5" s="18" t="s">
        <v>83</v>
      </c>
      <c r="G5" s="20" t="s">
        <v>84</v>
      </c>
      <c r="H5" s="20" t="s">
        <v>85</v>
      </c>
      <c r="I5" s="20" t="s">
        <v>86</v>
      </c>
    </row>
    <row r="6" spans="1:9" ht="20.100000000000001" customHeight="1">
      <c r="A6" s="9">
        <v>301</v>
      </c>
      <c r="B6" s="2" t="s">
        <v>16</v>
      </c>
      <c r="C6" s="47">
        <f>D6+E6+F6</f>
        <v>541.19000000000005</v>
      </c>
      <c r="D6" s="47">
        <f>SUM(D7:D12)</f>
        <v>541.19000000000005</v>
      </c>
      <c r="E6" s="10"/>
      <c r="F6" s="19"/>
      <c r="G6" s="3"/>
      <c r="H6" s="3"/>
      <c r="I6" s="3"/>
    </row>
    <row r="7" spans="1:9" ht="20.100000000000001" customHeight="1">
      <c r="A7" s="9">
        <v>30101</v>
      </c>
      <c r="B7" s="2" t="s">
        <v>17</v>
      </c>
      <c r="C7" s="47">
        <f t="shared" ref="C7:C25" si="0">D7+E7+F7</f>
        <v>153.36000000000001</v>
      </c>
      <c r="D7" s="47">
        <v>153.36000000000001</v>
      </c>
      <c r="E7" s="10"/>
      <c r="F7" s="19"/>
      <c r="G7" s="3"/>
      <c r="H7" s="3"/>
      <c r="I7" s="3"/>
    </row>
    <row r="8" spans="1:9" ht="20.100000000000001" customHeight="1">
      <c r="A8" s="9">
        <v>30102</v>
      </c>
      <c r="B8" s="2" t="s">
        <v>18</v>
      </c>
      <c r="C8" s="47">
        <f t="shared" si="0"/>
        <v>224.49</v>
      </c>
      <c r="D8" s="47">
        <v>224.49</v>
      </c>
      <c r="E8" s="10"/>
      <c r="F8" s="19"/>
      <c r="G8" s="3"/>
      <c r="H8" s="3"/>
      <c r="I8" s="3"/>
    </row>
    <row r="9" spans="1:9" ht="20.100000000000001" customHeight="1">
      <c r="A9" s="9">
        <v>30103</v>
      </c>
      <c r="B9" s="2" t="s">
        <v>19</v>
      </c>
      <c r="C9" s="47">
        <f t="shared" si="0"/>
        <v>32.42</v>
      </c>
      <c r="D9" s="47">
        <v>32.42</v>
      </c>
      <c r="E9" s="10"/>
      <c r="F9" s="19"/>
      <c r="G9" s="3"/>
      <c r="H9" s="3"/>
      <c r="I9" s="3"/>
    </row>
    <row r="10" spans="1:9" ht="20.100000000000001" customHeight="1">
      <c r="A10" s="9">
        <v>30104</v>
      </c>
      <c r="B10" s="30" t="s">
        <v>199</v>
      </c>
      <c r="C10" s="47">
        <f t="shared" si="0"/>
        <v>24.4</v>
      </c>
      <c r="D10" s="47">
        <v>24.4</v>
      </c>
      <c r="E10" s="10"/>
      <c r="F10" s="19"/>
      <c r="G10" s="3"/>
      <c r="H10" s="3"/>
      <c r="I10" s="3"/>
    </row>
    <row r="11" spans="1:9" ht="20.100000000000001" customHeight="1">
      <c r="A11" s="9">
        <v>30107</v>
      </c>
      <c r="B11" s="30" t="s">
        <v>200</v>
      </c>
      <c r="C11" s="47">
        <f t="shared" si="0"/>
        <v>63.86</v>
      </c>
      <c r="D11" s="47">
        <v>63.86</v>
      </c>
      <c r="E11" s="10"/>
      <c r="F11" s="19"/>
      <c r="G11" s="3"/>
      <c r="H11" s="3"/>
      <c r="I11" s="3"/>
    </row>
    <row r="12" spans="1:9" ht="20.100000000000001" customHeight="1">
      <c r="A12" s="9">
        <v>30108</v>
      </c>
      <c r="B12" s="50" t="s">
        <v>214</v>
      </c>
      <c r="C12" s="47">
        <f t="shared" si="0"/>
        <v>42.66</v>
      </c>
      <c r="D12" s="47">
        <v>42.66</v>
      </c>
      <c r="E12" s="10"/>
      <c r="F12" s="19"/>
      <c r="G12" s="3"/>
      <c r="H12" s="3"/>
      <c r="I12" s="3"/>
    </row>
    <row r="13" spans="1:9" ht="20.100000000000001" customHeight="1">
      <c r="A13" s="9">
        <v>302</v>
      </c>
      <c r="B13" s="2" t="s">
        <v>20</v>
      </c>
      <c r="C13" s="47">
        <f t="shared" si="0"/>
        <v>81.52</v>
      </c>
      <c r="D13" s="47">
        <f>SUM(D14:D20)</f>
        <v>81.52</v>
      </c>
      <c r="E13" s="10"/>
      <c r="F13" s="19"/>
      <c r="G13" s="3"/>
      <c r="H13" s="3"/>
      <c r="I13" s="3"/>
    </row>
    <row r="14" spans="1:9" ht="20.100000000000001" customHeight="1">
      <c r="A14" s="9">
        <v>30201</v>
      </c>
      <c r="B14" s="2" t="s">
        <v>21</v>
      </c>
      <c r="C14" s="47">
        <f t="shared" si="0"/>
        <v>41</v>
      </c>
      <c r="D14" s="47">
        <v>41</v>
      </c>
      <c r="E14" s="10"/>
      <c r="F14" s="19"/>
      <c r="G14" s="3"/>
      <c r="H14" s="3"/>
      <c r="I14" s="3"/>
    </row>
    <row r="15" spans="1:9" ht="20.100000000000001" customHeight="1">
      <c r="A15" s="9">
        <v>30206</v>
      </c>
      <c r="B15" s="30" t="s">
        <v>203</v>
      </c>
      <c r="C15" s="47">
        <f t="shared" si="0"/>
        <v>2</v>
      </c>
      <c r="D15" s="47">
        <v>2</v>
      </c>
      <c r="E15" s="10"/>
      <c r="F15" s="19"/>
      <c r="G15" s="3"/>
      <c r="H15" s="3"/>
      <c r="I15" s="3"/>
    </row>
    <row r="16" spans="1:9" ht="20.100000000000001" customHeight="1">
      <c r="A16" s="9">
        <v>30215</v>
      </c>
      <c r="B16" s="30" t="s">
        <v>201</v>
      </c>
      <c r="C16" s="47">
        <f t="shared" si="0"/>
        <v>5</v>
      </c>
      <c r="D16" s="47">
        <v>5</v>
      </c>
      <c r="E16" s="10"/>
      <c r="F16" s="19"/>
      <c r="G16" s="3"/>
      <c r="H16" s="3"/>
      <c r="I16" s="3"/>
    </row>
    <row r="17" spans="1:9" ht="20.100000000000001" customHeight="1">
      <c r="A17" s="9">
        <v>30228</v>
      </c>
      <c r="B17" s="30" t="s">
        <v>202</v>
      </c>
      <c r="C17" s="47">
        <f t="shared" si="0"/>
        <v>5.05</v>
      </c>
      <c r="D17" s="47">
        <v>5.05</v>
      </c>
      <c r="E17" s="10"/>
      <c r="F17" s="19"/>
      <c r="G17" s="3"/>
      <c r="H17" s="3"/>
      <c r="I17" s="3"/>
    </row>
    <row r="18" spans="1:9" ht="20.100000000000001" customHeight="1">
      <c r="A18" s="9">
        <v>30231</v>
      </c>
      <c r="B18" s="30" t="s">
        <v>204</v>
      </c>
      <c r="C18" s="47">
        <f t="shared" si="0"/>
        <v>5.7</v>
      </c>
      <c r="D18" s="47">
        <v>5.7</v>
      </c>
      <c r="E18" s="10"/>
      <c r="F18" s="19"/>
      <c r="G18" s="3"/>
      <c r="H18" s="3"/>
      <c r="I18" s="3"/>
    </row>
    <row r="19" spans="1:9" ht="20.100000000000001" customHeight="1">
      <c r="A19" s="9">
        <v>30239</v>
      </c>
      <c r="B19" s="30" t="s">
        <v>215</v>
      </c>
      <c r="C19" s="47">
        <f t="shared" si="0"/>
        <v>22.5</v>
      </c>
      <c r="D19" s="47">
        <v>22.5</v>
      </c>
      <c r="E19" s="10"/>
      <c r="F19" s="19"/>
      <c r="G19" s="3"/>
      <c r="H19" s="3"/>
      <c r="I19" s="3"/>
    </row>
    <row r="20" spans="1:9" ht="20.100000000000001" customHeight="1">
      <c r="A20" s="9">
        <v>30299</v>
      </c>
      <c r="B20" s="30" t="s">
        <v>216</v>
      </c>
      <c r="C20" s="47">
        <f t="shared" si="0"/>
        <v>0.27</v>
      </c>
      <c r="D20" s="47">
        <v>0.27</v>
      </c>
      <c r="E20" s="10"/>
      <c r="F20" s="19"/>
      <c r="G20" s="3"/>
      <c r="H20" s="3"/>
      <c r="I20" s="3"/>
    </row>
    <row r="21" spans="1:9" s="59" customFormat="1" ht="20.100000000000001" customHeight="1">
      <c r="A21" s="53">
        <v>303</v>
      </c>
      <c r="B21" s="54" t="s">
        <v>22</v>
      </c>
      <c r="C21" s="55">
        <f t="shared" si="0"/>
        <v>222.99</v>
      </c>
      <c r="D21" s="55">
        <f>SUM(D22:D25)</f>
        <v>222.99</v>
      </c>
      <c r="E21" s="56"/>
      <c r="F21" s="57"/>
      <c r="G21" s="58"/>
      <c r="H21" s="58"/>
      <c r="I21" s="58"/>
    </row>
    <row r="22" spans="1:9" s="59" customFormat="1" ht="20.100000000000001" customHeight="1">
      <c r="A22" s="53">
        <v>30305</v>
      </c>
      <c r="B22" s="60" t="s">
        <v>205</v>
      </c>
      <c r="C22" s="55">
        <f t="shared" si="0"/>
        <v>152.61000000000001</v>
      </c>
      <c r="D22" s="55">
        <v>152.61000000000001</v>
      </c>
      <c r="E22" s="56"/>
      <c r="F22" s="57"/>
      <c r="G22" s="58"/>
      <c r="H22" s="58"/>
      <c r="I22" s="58"/>
    </row>
    <row r="23" spans="1:9" s="59" customFormat="1" ht="20.100000000000001" customHeight="1">
      <c r="A23" s="53">
        <v>30307</v>
      </c>
      <c r="B23" s="60" t="s">
        <v>206</v>
      </c>
      <c r="C23" s="55">
        <f t="shared" si="0"/>
        <v>19.690000000000001</v>
      </c>
      <c r="D23" s="55">
        <v>19.690000000000001</v>
      </c>
      <c r="E23" s="56"/>
      <c r="F23" s="57"/>
      <c r="G23" s="58"/>
      <c r="H23" s="58"/>
      <c r="I23" s="58"/>
    </row>
    <row r="24" spans="1:9" s="59" customFormat="1" ht="20.100000000000001" customHeight="1">
      <c r="A24" s="53">
        <v>30309</v>
      </c>
      <c r="B24" s="60" t="s">
        <v>207</v>
      </c>
      <c r="C24" s="55">
        <f t="shared" si="0"/>
        <v>0.1</v>
      </c>
      <c r="D24" s="55">
        <v>0.1</v>
      </c>
      <c r="E24" s="56"/>
      <c r="F24" s="57"/>
      <c r="G24" s="58"/>
      <c r="H24" s="58"/>
      <c r="I24" s="58"/>
    </row>
    <row r="25" spans="1:9" s="59" customFormat="1" ht="20.100000000000001" customHeight="1">
      <c r="A25" s="53">
        <v>30311</v>
      </c>
      <c r="B25" s="60" t="s">
        <v>208</v>
      </c>
      <c r="C25" s="55">
        <f t="shared" si="0"/>
        <v>50.59</v>
      </c>
      <c r="D25" s="55">
        <v>50.59</v>
      </c>
      <c r="E25" s="56"/>
      <c r="F25" s="57"/>
      <c r="G25" s="58"/>
      <c r="H25" s="58"/>
      <c r="I25" s="58"/>
    </row>
    <row r="26" spans="1:9" ht="20.100000000000001" customHeight="1">
      <c r="A26" s="32" t="s">
        <v>209</v>
      </c>
      <c r="B26" s="2"/>
      <c r="C26" s="47">
        <f>C6+C13+C21</f>
        <v>845.7</v>
      </c>
      <c r="D26" s="47">
        <f>D6+D13+D21</f>
        <v>845.7</v>
      </c>
      <c r="E26" s="10"/>
      <c r="F26" s="19"/>
      <c r="G26" s="3"/>
      <c r="H26" s="3"/>
      <c r="I26" s="3"/>
    </row>
    <row r="27" spans="1:9" ht="20.100000000000001" customHeight="1"/>
    <row r="28" spans="1:9" ht="20.100000000000001" customHeight="1"/>
    <row r="29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3" right="0.1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showGridLines="0" topLeftCell="A2" workbookViewId="0">
      <selection activeCell="F23" sqref="F23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68" t="s">
        <v>121</v>
      </c>
      <c r="B1" s="68"/>
      <c r="C1" s="68"/>
      <c r="D1" s="68"/>
      <c r="E1" s="68"/>
    </row>
    <row r="2" spans="1:5" ht="39.950000000000003" customHeight="1">
      <c r="A2" s="65" t="s">
        <v>28</v>
      </c>
      <c r="B2" s="65"/>
      <c r="C2" s="65"/>
      <c r="D2" s="65"/>
      <c r="E2" s="65"/>
    </row>
    <row r="3" spans="1:5" ht="15" customHeight="1">
      <c r="A3" s="76" t="s">
        <v>1</v>
      </c>
      <c r="B3" s="76"/>
      <c r="C3" s="76"/>
      <c r="D3" s="76"/>
      <c r="E3" s="76"/>
    </row>
    <row r="4" spans="1:5" ht="20.100000000000001" customHeight="1">
      <c r="A4" s="63" t="s">
        <v>23</v>
      </c>
      <c r="B4" s="63" t="s">
        <v>11</v>
      </c>
      <c r="C4" s="63" t="s">
        <v>26</v>
      </c>
      <c r="D4" s="63"/>
      <c r="E4" s="63"/>
    </row>
    <row r="5" spans="1:5" ht="20.100000000000001" customHeight="1">
      <c r="A5" s="63"/>
      <c r="B5" s="63"/>
      <c r="C5" s="11" t="s">
        <v>0</v>
      </c>
      <c r="D5" s="11" t="s">
        <v>24</v>
      </c>
      <c r="E5" s="11" t="s">
        <v>25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1" t="s">
        <v>27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topLeftCell="A10" workbookViewId="0">
      <selection activeCell="C26" sqref="C26"/>
    </sheetView>
  </sheetViews>
  <sheetFormatPr defaultRowHeight="12.75"/>
  <cols>
    <col min="1" max="1" width="1" style="17" customWidth="1"/>
    <col min="2" max="2" width="25.75" style="17" customWidth="1"/>
    <col min="3" max="3" width="20.625" style="17" customWidth="1"/>
    <col min="4" max="4" width="25.75" style="17" customWidth="1"/>
    <col min="5" max="5" width="20.625" style="17" customWidth="1"/>
    <col min="6" max="6" width="0.875" style="17" customWidth="1"/>
    <col min="7" max="16384" width="9" style="17"/>
  </cols>
  <sheetData>
    <row r="1" spans="2:5">
      <c r="B1" s="15"/>
      <c r="C1" s="15"/>
      <c r="D1" s="15"/>
      <c r="E1" s="16" t="s">
        <v>122</v>
      </c>
    </row>
    <row r="2" spans="2:5" ht="39.950000000000003" customHeight="1">
      <c r="B2" s="61" t="s">
        <v>29</v>
      </c>
      <c r="C2" s="62"/>
      <c r="D2" s="62"/>
      <c r="E2" s="62"/>
    </row>
    <row r="3" spans="2:5" ht="15" customHeight="1">
      <c r="B3" s="21"/>
      <c r="E3" s="22" t="s">
        <v>119</v>
      </c>
    </row>
    <row r="4" spans="2:5" s="44" customFormat="1" ht="19.5" customHeight="1">
      <c r="B4" s="33" t="s">
        <v>88</v>
      </c>
      <c r="C4" s="51">
        <v>845.7</v>
      </c>
      <c r="D4" s="33" t="s">
        <v>89</v>
      </c>
      <c r="E4" s="42">
        <v>250.05</v>
      </c>
    </row>
    <row r="5" spans="2:5" s="44" customFormat="1" ht="19.5" customHeight="1">
      <c r="B5" s="33" t="s">
        <v>90</v>
      </c>
      <c r="C5" s="35"/>
      <c r="D5" s="33" t="s">
        <v>91</v>
      </c>
      <c r="E5" s="42">
        <v>0</v>
      </c>
    </row>
    <row r="6" spans="2:5" s="44" customFormat="1" ht="19.5" customHeight="1">
      <c r="B6" s="33" t="s">
        <v>92</v>
      </c>
      <c r="C6" s="35"/>
      <c r="D6" s="33" t="s">
        <v>93</v>
      </c>
      <c r="E6" s="42">
        <v>0</v>
      </c>
    </row>
    <row r="7" spans="2:5" s="44" customFormat="1" ht="19.5" customHeight="1">
      <c r="B7" s="33" t="s">
        <v>94</v>
      </c>
      <c r="C7" s="35"/>
      <c r="D7" s="33" t="s">
        <v>95</v>
      </c>
      <c r="E7" s="42">
        <v>0</v>
      </c>
    </row>
    <row r="8" spans="2:5" s="44" customFormat="1" ht="19.5" customHeight="1">
      <c r="B8" s="33" t="s">
        <v>96</v>
      </c>
      <c r="C8" s="35"/>
      <c r="D8" s="33" t="s">
        <v>97</v>
      </c>
      <c r="E8" s="42">
        <v>0</v>
      </c>
    </row>
    <row r="9" spans="2:5" s="44" customFormat="1" ht="19.5" customHeight="1">
      <c r="B9" s="33" t="s">
        <v>98</v>
      </c>
      <c r="C9" s="35"/>
      <c r="D9" s="33" t="s">
        <v>99</v>
      </c>
      <c r="E9" s="42">
        <v>0</v>
      </c>
    </row>
    <row r="10" spans="2:5" s="44" customFormat="1" ht="19.5" customHeight="1">
      <c r="B10" s="33"/>
      <c r="C10" s="35"/>
      <c r="D10" s="33" t="s">
        <v>100</v>
      </c>
      <c r="E10" s="42">
        <v>24.47</v>
      </c>
    </row>
    <row r="11" spans="2:5" s="44" customFormat="1" ht="19.5" customHeight="1">
      <c r="B11" s="33"/>
      <c r="C11" s="35"/>
      <c r="D11" s="33" t="s">
        <v>101</v>
      </c>
      <c r="E11" s="42">
        <v>81.22</v>
      </c>
    </row>
    <row r="12" spans="2:5" s="44" customFormat="1" ht="19.5" customHeight="1">
      <c r="B12" s="33"/>
      <c r="C12" s="35"/>
      <c r="D12" s="33" t="s">
        <v>102</v>
      </c>
      <c r="E12" s="42">
        <v>52.21</v>
      </c>
    </row>
    <row r="13" spans="2:5" s="44" customFormat="1" ht="19.5" customHeight="1">
      <c r="B13" s="33"/>
      <c r="C13" s="35"/>
      <c r="D13" s="33" t="s">
        <v>103</v>
      </c>
      <c r="E13" s="42">
        <v>17.86</v>
      </c>
    </row>
    <row r="14" spans="2:5" s="44" customFormat="1" ht="19.5" customHeight="1">
      <c r="B14" s="33"/>
      <c r="C14" s="35"/>
      <c r="D14" s="33" t="s">
        <v>104</v>
      </c>
      <c r="E14" s="42">
        <v>0</v>
      </c>
    </row>
    <row r="15" spans="2:5" s="44" customFormat="1" ht="19.5" customHeight="1">
      <c r="B15" s="33"/>
      <c r="C15" s="35"/>
      <c r="D15" s="33" t="s">
        <v>105</v>
      </c>
      <c r="E15" s="42">
        <v>391.39</v>
      </c>
    </row>
    <row r="16" spans="2:5" s="44" customFormat="1" ht="19.5" customHeight="1">
      <c r="B16" s="33"/>
      <c r="C16" s="35"/>
      <c r="D16" s="33" t="s">
        <v>106</v>
      </c>
      <c r="E16" s="42">
        <v>0</v>
      </c>
    </row>
    <row r="17" spans="2:5" s="44" customFormat="1" ht="19.5" customHeight="1">
      <c r="B17" s="33"/>
      <c r="C17" s="35"/>
      <c r="D17" s="33" t="s">
        <v>107</v>
      </c>
      <c r="E17" s="42">
        <v>0</v>
      </c>
    </row>
    <row r="18" spans="2:5" s="44" customFormat="1" ht="19.5" customHeight="1">
      <c r="B18" s="33"/>
      <c r="C18" s="35"/>
      <c r="D18" s="33" t="s">
        <v>108</v>
      </c>
      <c r="E18" s="43">
        <v>0</v>
      </c>
    </row>
    <row r="19" spans="2:5" s="44" customFormat="1" ht="19.5" customHeight="1">
      <c r="B19" s="33"/>
      <c r="C19" s="35"/>
      <c r="D19" s="33" t="s">
        <v>109</v>
      </c>
      <c r="E19" s="43">
        <v>0</v>
      </c>
    </row>
    <row r="20" spans="2:5" s="44" customFormat="1" ht="19.5" customHeight="1">
      <c r="B20" s="33"/>
      <c r="C20" s="35"/>
      <c r="D20" s="33" t="s">
        <v>110</v>
      </c>
      <c r="E20" s="43">
        <v>0</v>
      </c>
    </row>
    <row r="21" spans="2:5" s="44" customFormat="1" ht="19.5" customHeight="1">
      <c r="B21" s="33"/>
      <c r="C21" s="35"/>
      <c r="D21" s="33" t="s">
        <v>111</v>
      </c>
      <c r="E21" s="42">
        <v>28.5</v>
      </c>
    </row>
    <row r="22" spans="2:5" s="44" customFormat="1" ht="19.5" customHeight="1">
      <c r="B22" s="33"/>
      <c r="C22" s="35"/>
      <c r="D22" s="33" t="s">
        <v>112</v>
      </c>
      <c r="E22" s="42">
        <v>0</v>
      </c>
    </row>
    <row r="23" spans="2:5" s="44" customFormat="1" ht="19.5" customHeight="1">
      <c r="B23" s="33"/>
      <c r="C23" s="35"/>
      <c r="D23" s="33" t="s">
        <v>113</v>
      </c>
      <c r="E23" s="43">
        <v>0</v>
      </c>
    </row>
    <row r="24" spans="2:5" s="44" customFormat="1" ht="19.5" customHeight="1">
      <c r="B24" s="33"/>
      <c r="C24" s="35"/>
      <c r="D24" s="33" t="s">
        <v>114</v>
      </c>
      <c r="E24" s="43">
        <v>0</v>
      </c>
    </row>
    <row r="25" spans="2:5" s="44" customFormat="1" ht="19.5" customHeight="1">
      <c r="B25" s="36"/>
      <c r="C25" s="37"/>
      <c r="D25" s="33" t="s">
        <v>115</v>
      </c>
      <c r="E25" s="43">
        <v>0</v>
      </c>
    </row>
    <row r="26" spans="2:5" s="44" customFormat="1" ht="19.5" customHeight="1">
      <c r="B26" s="36" t="s">
        <v>78</v>
      </c>
      <c r="C26" s="52">
        <f>SUM(C4:C9)</f>
        <v>845.7</v>
      </c>
      <c r="D26" s="36" t="s">
        <v>79</v>
      </c>
      <c r="E26" s="43">
        <f>SUM(E4:E25)</f>
        <v>845.7</v>
      </c>
    </row>
    <row r="27" spans="2:5" ht="17.25" customHeight="1"/>
  </sheetData>
  <mergeCells count="1">
    <mergeCell ref="B2:E2"/>
  </mergeCells>
  <phoneticPr fontId="1" type="noConversion"/>
  <pageMargins left="0.59055118110236227" right="0.1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2"/>
  <sheetViews>
    <sheetView showGridLines="0" topLeftCell="A28" workbookViewId="0">
      <selection activeCell="C49" sqref="C49:D49"/>
    </sheetView>
  </sheetViews>
  <sheetFormatPr defaultRowHeight="13.5"/>
  <cols>
    <col min="1" max="1" width="8.5" customWidth="1"/>
    <col min="2" max="2" width="19.625" customWidth="1"/>
    <col min="3" max="6" width="10.625" customWidth="1"/>
    <col min="7" max="9" width="8.625" customWidth="1"/>
  </cols>
  <sheetData>
    <row r="1" spans="1:9" ht="20.100000000000001" customHeight="1">
      <c r="A1" s="66" t="s">
        <v>116</v>
      </c>
      <c r="B1" s="66"/>
      <c r="C1" s="66"/>
      <c r="D1" s="66"/>
      <c r="E1" s="66"/>
      <c r="F1" s="66"/>
      <c r="G1" s="66"/>
      <c r="H1" s="66"/>
      <c r="I1" s="66"/>
    </row>
    <row r="2" spans="1:9" ht="39.950000000000003" customHeight="1">
      <c r="A2" s="65" t="s">
        <v>38</v>
      </c>
      <c r="B2" s="65"/>
      <c r="C2" s="65"/>
      <c r="D2" s="65"/>
      <c r="E2" s="65"/>
      <c r="F2" s="65"/>
      <c r="G2" s="65"/>
      <c r="H2" s="65"/>
      <c r="I2" s="65"/>
    </row>
    <row r="3" spans="1:9" s="12" customFormat="1" ht="15" customHeight="1">
      <c r="A3" s="81" t="s">
        <v>37</v>
      </c>
      <c r="B3" s="81"/>
      <c r="C3" s="81"/>
      <c r="D3" s="81"/>
      <c r="E3" s="81"/>
      <c r="F3" s="81"/>
      <c r="G3" s="81"/>
      <c r="H3" s="81"/>
      <c r="I3" s="81"/>
    </row>
    <row r="4" spans="1:9" ht="39.950000000000003" customHeight="1">
      <c r="A4" s="80" t="s">
        <v>31</v>
      </c>
      <c r="B4" s="80"/>
      <c r="C4" s="80" t="s">
        <v>0</v>
      </c>
      <c r="D4" s="79" t="s">
        <v>33</v>
      </c>
      <c r="E4" s="79" t="s">
        <v>34</v>
      </c>
      <c r="F4" s="82" t="s">
        <v>117</v>
      </c>
      <c r="G4" s="77" t="s">
        <v>32</v>
      </c>
      <c r="H4" s="79" t="s">
        <v>35</v>
      </c>
      <c r="I4" s="79" t="s">
        <v>36</v>
      </c>
    </row>
    <row r="5" spans="1:9" ht="30" customHeight="1">
      <c r="A5" s="6" t="s">
        <v>30</v>
      </c>
      <c r="B5" s="6" t="s">
        <v>11</v>
      </c>
      <c r="C5" s="80"/>
      <c r="D5" s="80"/>
      <c r="E5" s="80"/>
      <c r="F5" s="83"/>
      <c r="G5" s="78"/>
      <c r="H5" s="80"/>
      <c r="I5" s="80"/>
    </row>
    <row r="6" spans="1:9" ht="20.100000000000001" customHeight="1">
      <c r="A6" s="31" t="s">
        <v>124</v>
      </c>
      <c r="B6" s="29" t="s">
        <v>125</v>
      </c>
      <c r="C6" s="26">
        <f>C7+C10+C12+C14</f>
        <v>250.05</v>
      </c>
      <c r="D6" s="28">
        <v>250.05</v>
      </c>
      <c r="E6" s="13"/>
      <c r="F6" s="13"/>
      <c r="G6" s="13"/>
      <c r="H6" s="13"/>
      <c r="I6" s="13"/>
    </row>
    <row r="7" spans="1:9" ht="20.100000000000001" customHeight="1">
      <c r="A7" s="31" t="s">
        <v>126</v>
      </c>
      <c r="B7" s="29" t="s">
        <v>127</v>
      </c>
      <c r="C7" s="26">
        <f>C8+C9</f>
        <v>17.190000000000001</v>
      </c>
      <c r="D7" s="28">
        <v>17.190000000000001</v>
      </c>
      <c r="E7" s="13"/>
      <c r="F7" s="13"/>
      <c r="G7" s="13"/>
      <c r="H7" s="13"/>
      <c r="I7" s="13"/>
    </row>
    <row r="8" spans="1:9" ht="20.100000000000001" customHeight="1">
      <c r="A8" s="31" t="s">
        <v>128</v>
      </c>
      <c r="B8" s="29" t="s">
        <v>129</v>
      </c>
      <c r="C8" s="26">
        <f t="shared" ref="C8:C48" si="0">SUM(D8:E8)</f>
        <v>12.63</v>
      </c>
      <c r="D8" s="28">
        <v>12.63</v>
      </c>
      <c r="E8" s="13"/>
      <c r="F8" s="13"/>
      <c r="G8" s="13"/>
      <c r="H8" s="13"/>
      <c r="I8" s="13"/>
    </row>
    <row r="9" spans="1:9" ht="20.100000000000001" customHeight="1">
      <c r="A9" s="31" t="s">
        <v>130</v>
      </c>
      <c r="B9" s="29" t="s">
        <v>131</v>
      </c>
      <c r="C9" s="26">
        <f t="shared" si="0"/>
        <v>4.5599999999999996</v>
      </c>
      <c r="D9" s="28">
        <v>4.5599999999999996</v>
      </c>
      <c r="E9" s="13"/>
      <c r="F9" s="13"/>
      <c r="G9" s="13"/>
      <c r="H9" s="13"/>
      <c r="I9" s="13"/>
    </row>
    <row r="10" spans="1:9" ht="20.100000000000001" customHeight="1">
      <c r="A10" s="31" t="s">
        <v>132</v>
      </c>
      <c r="B10" s="29" t="s">
        <v>133</v>
      </c>
      <c r="C10" s="26">
        <f>C11</f>
        <v>151.55000000000001</v>
      </c>
      <c r="D10" s="28">
        <v>151.55000000000001</v>
      </c>
      <c r="E10" s="13"/>
      <c r="F10" s="13"/>
      <c r="G10" s="13"/>
      <c r="H10" s="13"/>
      <c r="I10" s="13"/>
    </row>
    <row r="11" spans="1:9" ht="20.100000000000001" customHeight="1">
      <c r="A11" s="31" t="s">
        <v>134</v>
      </c>
      <c r="B11" s="29" t="s">
        <v>129</v>
      </c>
      <c r="C11" s="26">
        <f t="shared" si="0"/>
        <v>151.55000000000001</v>
      </c>
      <c r="D11" s="28">
        <v>151.55000000000001</v>
      </c>
      <c r="E11" s="13"/>
      <c r="F11" s="13"/>
      <c r="G11" s="13"/>
      <c r="H11" s="13"/>
      <c r="I11" s="13"/>
    </row>
    <row r="12" spans="1:9" ht="20.100000000000001" customHeight="1">
      <c r="A12" s="31" t="s">
        <v>135</v>
      </c>
      <c r="B12" s="29" t="s">
        <v>136</v>
      </c>
      <c r="C12" s="26">
        <f>C13</f>
        <v>35.71</v>
      </c>
      <c r="D12" s="28">
        <v>35.71</v>
      </c>
      <c r="E12" s="13"/>
      <c r="F12" s="13"/>
      <c r="G12" s="13"/>
      <c r="H12" s="13"/>
      <c r="I12" s="13"/>
    </row>
    <row r="13" spans="1:9" ht="20.100000000000001" customHeight="1">
      <c r="A13" s="31" t="s">
        <v>137</v>
      </c>
      <c r="B13" s="29" t="s">
        <v>129</v>
      </c>
      <c r="C13" s="26">
        <f t="shared" si="0"/>
        <v>35.71</v>
      </c>
      <c r="D13" s="28">
        <v>35.71</v>
      </c>
      <c r="E13" s="13"/>
      <c r="F13" s="13"/>
      <c r="G13" s="13"/>
      <c r="H13" s="13"/>
      <c r="I13" s="13"/>
    </row>
    <row r="14" spans="1:9" ht="20.100000000000001" customHeight="1">
      <c r="A14" s="31" t="s">
        <v>138</v>
      </c>
      <c r="B14" s="29" t="s">
        <v>139</v>
      </c>
      <c r="C14" s="26">
        <f>C15</f>
        <v>45.6</v>
      </c>
      <c r="D14" s="28">
        <v>45.6</v>
      </c>
      <c r="E14" s="13"/>
      <c r="F14" s="13"/>
      <c r="G14" s="13"/>
      <c r="H14" s="13"/>
      <c r="I14" s="13"/>
    </row>
    <row r="15" spans="1:9" ht="20.100000000000001" customHeight="1">
      <c r="A15" s="31" t="s">
        <v>140</v>
      </c>
      <c r="B15" s="29" t="s">
        <v>129</v>
      </c>
      <c r="C15" s="26">
        <f t="shared" si="0"/>
        <v>45.6</v>
      </c>
      <c r="D15" s="28">
        <v>45.6</v>
      </c>
      <c r="E15" s="13"/>
      <c r="F15" s="13"/>
      <c r="G15" s="13"/>
      <c r="H15" s="13"/>
      <c r="I15" s="13"/>
    </row>
    <row r="16" spans="1:9" ht="20.100000000000001" customHeight="1">
      <c r="A16" s="31" t="s">
        <v>141</v>
      </c>
      <c r="B16" s="29" t="s">
        <v>142</v>
      </c>
      <c r="C16" s="26">
        <f>C17</f>
        <v>24.47</v>
      </c>
      <c r="D16" s="28">
        <v>24.47</v>
      </c>
      <c r="E16" s="13"/>
      <c r="F16" s="13"/>
      <c r="G16" s="13"/>
      <c r="H16" s="13"/>
      <c r="I16" s="13"/>
    </row>
    <row r="17" spans="1:9" ht="20.100000000000001" customHeight="1">
      <c r="A17" s="31" t="s">
        <v>143</v>
      </c>
      <c r="B17" s="29" t="s">
        <v>144</v>
      </c>
      <c r="C17" s="26">
        <f>C18+C19</f>
        <v>24.47</v>
      </c>
      <c r="D17" s="28">
        <v>24.47</v>
      </c>
      <c r="E17" s="13"/>
      <c r="F17" s="13"/>
      <c r="G17" s="13"/>
      <c r="H17" s="13"/>
      <c r="I17" s="13"/>
    </row>
    <row r="18" spans="1:9" ht="20.100000000000001" customHeight="1">
      <c r="A18" s="31" t="s">
        <v>145</v>
      </c>
      <c r="B18" s="29" t="s">
        <v>146</v>
      </c>
      <c r="C18" s="26">
        <f t="shared" si="0"/>
        <v>18.11</v>
      </c>
      <c r="D18" s="28">
        <v>18.11</v>
      </c>
      <c r="E18" s="13"/>
      <c r="F18" s="13"/>
      <c r="G18" s="13"/>
      <c r="H18" s="13"/>
      <c r="I18" s="13"/>
    </row>
    <row r="19" spans="1:9" ht="20.100000000000001" customHeight="1">
      <c r="A19" s="31" t="s">
        <v>147</v>
      </c>
      <c r="B19" s="29" t="s">
        <v>148</v>
      </c>
      <c r="C19" s="26">
        <f t="shared" si="0"/>
        <v>6.36</v>
      </c>
      <c r="D19" s="28">
        <v>6.36</v>
      </c>
      <c r="E19" s="13"/>
      <c r="F19" s="13"/>
      <c r="G19" s="13"/>
      <c r="H19" s="13"/>
      <c r="I19" s="13"/>
    </row>
    <row r="20" spans="1:9" ht="20.100000000000001" customHeight="1">
      <c r="A20" s="31" t="s">
        <v>149</v>
      </c>
      <c r="B20" s="29" t="s">
        <v>150</v>
      </c>
      <c r="C20" s="26">
        <f>C21+C23+C25</f>
        <v>81.22</v>
      </c>
      <c r="D20" s="28">
        <v>81.22</v>
      </c>
      <c r="E20" s="13"/>
      <c r="F20" s="13"/>
      <c r="G20" s="13"/>
      <c r="H20" s="13"/>
      <c r="I20" s="13"/>
    </row>
    <row r="21" spans="1:9" ht="20.100000000000001" customHeight="1">
      <c r="A21" s="31" t="s">
        <v>151</v>
      </c>
      <c r="B21" s="29" t="s">
        <v>152</v>
      </c>
      <c r="C21" s="26">
        <f>C22</f>
        <v>27.65</v>
      </c>
      <c r="D21" s="28">
        <v>27.65</v>
      </c>
      <c r="E21" s="13"/>
      <c r="F21" s="13"/>
      <c r="G21" s="13"/>
      <c r="H21" s="13"/>
      <c r="I21" s="13"/>
    </row>
    <row r="22" spans="1:9" ht="20.100000000000001" customHeight="1">
      <c r="A22" s="31" t="s">
        <v>153</v>
      </c>
      <c r="B22" s="29" t="s">
        <v>154</v>
      </c>
      <c r="C22" s="26">
        <f t="shared" si="0"/>
        <v>27.65</v>
      </c>
      <c r="D22" s="28">
        <v>27.65</v>
      </c>
      <c r="E22" s="13"/>
      <c r="F22" s="13"/>
      <c r="G22" s="13"/>
      <c r="H22" s="13"/>
      <c r="I22" s="13"/>
    </row>
    <row r="23" spans="1:9" ht="20.100000000000001" customHeight="1">
      <c r="A23" s="31" t="s">
        <v>155</v>
      </c>
      <c r="B23" s="29" t="s">
        <v>156</v>
      </c>
      <c r="C23" s="26">
        <f>C24</f>
        <v>10.92</v>
      </c>
      <c r="D23" s="28">
        <v>10.92</v>
      </c>
      <c r="E23" s="13"/>
      <c r="F23" s="13"/>
      <c r="G23" s="13"/>
      <c r="H23" s="13"/>
      <c r="I23" s="13"/>
    </row>
    <row r="24" spans="1:9" ht="20.100000000000001" customHeight="1">
      <c r="A24" s="31" t="s">
        <v>157</v>
      </c>
      <c r="B24" s="29" t="s">
        <v>129</v>
      </c>
      <c r="C24" s="26">
        <f t="shared" si="0"/>
        <v>10.92</v>
      </c>
      <c r="D24" s="28">
        <v>10.92</v>
      </c>
      <c r="E24" s="13"/>
      <c r="F24" s="13"/>
      <c r="G24" s="13"/>
      <c r="H24" s="13"/>
      <c r="I24" s="13"/>
    </row>
    <row r="25" spans="1:9" ht="20.100000000000001" customHeight="1">
      <c r="A25" s="31" t="s">
        <v>158</v>
      </c>
      <c r="B25" s="29" t="s">
        <v>159</v>
      </c>
      <c r="C25" s="26">
        <f>C26</f>
        <v>42.65</v>
      </c>
      <c r="D25" s="28">
        <v>42.65</v>
      </c>
      <c r="E25" s="13"/>
      <c r="F25" s="13"/>
      <c r="G25" s="13"/>
      <c r="H25" s="13"/>
      <c r="I25" s="13"/>
    </row>
    <row r="26" spans="1:9" ht="20.100000000000001" customHeight="1">
      <c r="A26" s="31">
        <v>2080505</v>
      </c>
      <c r="B26" s="49" t="s">
        <v>211</v>
      </c>
      <c r="C26" s="26">
        <f t="shared" si="0"/>
        <v>42.65</v>
      </c>
      <c r="D26" s="28">
        <v>42.65</v>
      </c>
      <c r="E26" s="13"/>
      <c r="F26" s="13"/>
      <c r="G26" s="13"/>
      <c r="H26" s="13"/>
      <c r="I26" s="13"/>
    </row>
    <row r="27" spans="1:9" ht="20.100000000000001" customHeight="1">
      <c r="A27" s="31" t="s">
        <v>160</v>
      </c>
      <c r="B27" s="29" t="s">
        <v>161</v>
      </c>
      <c r="C27" s="26">
        <f>C28+C30</f>
        <v>52.21</v>
      </c>
      <c r="D27" s="28">
        <v>52.21</v>
      </c>
      <c r="E27" s="13"/>
      <c r="F27" s="13"/>
      <c r="G27" s="13"/>
      <c r="H27" s="13"/>
      <c r="I27" s="13"/>
    </row>
    <row r="28" spans="1:9" ht="20.100000000000001" customHeight="1">
      <c r="A28" s="31" t="s">
        <v>163</v>
      </c>
      <c r="B28" s="29" t="s">
        <v>164</v>
      </c>
      <c r="C28" s="26">
        <f>C29</f>
        <v>10.82</v>
      </c>
      <c r="D28" s="28">
        <v>10.82</v>
      </c>
      <c r="E28" s="13"/>
      <c r="F28" s="13"/>
      <c r="G28" s="13"/>
      <c r="H28" s="13"/>
      <c r="I28" s="13"/>
    </row>
    <row r="29" spans="1:9" ht="20.100000000000001" customHeight="1">
      <c r="A29" s="31" t="s">
        <v>165</v>
      </c>
      <c r="B29" s="29" t="s">
        <v>166</v>
      </c>
      <c r="C29" s="26">
        <f>SUM(D29:E29)</f>
        <v>10.82</v>
      </c>
      <c r="D29" s="28">
        <v>10.82</v>
      </c>
      <c r="E29" s="13"/>
      <c r="F29" s="13"/>
      <c r="G29" s="13"/>
      <c r="H29" s="13"/>
      <c r="I29" s="13"/>
    </row>
    <row r="30" spans="1:9" ht="20.100000000000001" customHeight="1">
      <c r="A30" s="31">
        <v>21011</v>
      </c>
      <c r="B30" s="29" t="s">
        <v>212</v>
      </c>
      <c r="C30" s="26">
        <f>C31+C32</f>
        <v>41.39</v>
      </c>
      <c r="D30" s="28">
        <v>41.39</v>
      </c>
      <c r="E30" s="13"/>
      <c r="F30" s="13"/>
      <c r="G30" s="13"/>
      <c r="H30" s="13"/>
      <c r="I30" s="13"/>
    </row>
    <row r="31" spans="1:9" ht="20.100000000000001" customHeight="1">
      <c r="A31" s="31">
        <v>2101101</v>
      </c>
      <c r="B31" s="29" t="s">
        <v>213</v>
      </c>
      <c r="C31" s="26">
        <f t="shared" si="0"/>
        <v>21.7</v>
      </c>
      <c r="D31" s="28">
        <v>21.7</v>
      </c>
      <c r="E31" s="13"/>
      <c r="F31" s="13"/>
      <c r="G31" s="13"/>
      <c r="H31" s="13"/>
      <c r="I31" s="13"/>
    </row>
    <row r="32" spans="1:9" ht="20.100000000000001" customHeight="1">
      <c r="A32" s="31">
        <v>2101103</v>
      </c>
      <c r="B32" s="29" t="s">
        <v>162</v>
      </c>
      <c r="C32" s="26">
        <f t="shared" si="0"/>
        <v>19.690000000000001</v>
      </c>
      <c r="D32" s="28">
        <v>19.690000000000001</v>
      </c>
      <c r="E32" s="13"/>
      <c r="F32" s="13"/>
      <c r="G32" s="13"/>
      <c r="H32" s="13"/>
      <c r="I32" s="13"/>
    </row>
    <row r="33" spans="1:9" ht="20.100000000000001" customHeight="1">
      <c r="A33" s="31" t="s">
        <v>167</v>
      </c>
      <c r="B33" s="29" t="s">
        <v>168</v>
      </c>
      <c r="C33" s="26">
        <f>C34</f>
        <v>17.86</v>
      </c>
      <c r="D33" s="28">
        <v>17.86</v>
      </c>
      <c r="E33" s="13"/>
      <c r="F33" s="13"/>
      <c r="G33" s="13"/>
      <c r="H33" s="13"/>
      <c r="I33" s="13"/>
    </row>
    <row r="34" spans="1:9" ht="20.100000000000001" customHeight="1">
      <c r="A34" s="31" t="s">
        <v>169</v>
      </c>
      <c r="B34" s="29" t="s">
        <v>170</v>
      </c>
      <c r="C34" s="26">
        <f>C35</f>
        <v>17.86</v>
      </c>
      <c r="D34" s="28">
        <v>17.86</v>
      </c>
      <c r="E34" s="13"/>
      <c r="F34" s="13"/>
      <c r="G34" s="13"/>
      <c r="H34" s="13"/>
      <c r="I34" s="13"/>
    </row>
    <row r="35" spans="1:9" ht="20.100000000000001" customHeight="1">
      <c r="A35" s="31" t="s">
        <v>171</v>
      </c>
      <c r="B35" s="29" t="s">
        <v>172</v>
      </c>
      <c r="C35" s="26">
        <f t="shared" si="0"/>
        <v>17.86</v>
      </c>
      <c r="D35" s="28">
        <v>17.86</v>
      </c>
      <c r="E35" s="13"/>
      <c r="F35" s="13"/>
      <c r="G35" s="13"/>
      <c r="H35" s="13"/>
      <c r="I35" s="13"/>
    </row>
    <row r="36" spans="1:9" ht="20.100000000000001" customHeight="1">
      <c r="A36" s="31" t="s">
        <v>173</v>
      </c>
      <c r="B36" s="29" t="s">
        <v>174</v>
      </c>
      <c r="C36" s="26">
        <f>C37+C39+C41+C43</f>
        <v>391.39</v>
      </c>
      <c r="D36" s="28">
        <v>391.39</v>
      </c>
      <c r="E36" s="13"/>
      <c r="F36" s="13"/>
      <c r="G36" s="13"/>
      <c r="H36" s="13"/>
      <c r="I36" s="13"/>
    </row>
    <row r="37" spans="1:9" ht="20.100000000000001" customHeight="1">
      <c r="A37" s="31" t="s">
        <v>175</v>
      </c>
      <c r="B37" s="29" t="s">
        <v>176</v>
      </c>
      <c r="C37" s="26">
        <f>C38</f>
        <v>94.42</v>
      </c>
      <c r="D37" s="28">
        <v>94.42</v>
      </c>
      <c r="E37" s="13"/>
      <c r="F37" s="13"/>
      <c r="G37" s="13"/>
      <c r="H37" s="13"/>
      <c r="I37" s="13"/>
    </row>
    <row r="38" spans="1:9" ht="20.100000000000001" customHeight="1">
      <c r="A38" s="31" t="s">
        <v>177</v>
      </c>
      <c r="B38" s="29" t="s">
        <v>178</v>
      </c>
      <c r="C38" s="26">
        <f t="shared" si="0"/>
        <v>94.42</v>
      </c>
      <c r="D38" s="28">
        <v>94.42</v>
      </c>
      <c r="E38" s="13"/>
      <c r="F38" s="13"/>
      <c r="G38" s="13"/>
      <c r="H38" s="13"/>
      <c r="I38" s="13"/>
    </row>
    <row r="39" spans="1:9" ht="20.100000000000001" customHeight="1">
      <c r="A39" s="31" t="s">
        <v>179</v>
      </c>
      <c r="B39" s="29" t="s">
        <v>180</v>
      </c>
      <c r="C39" s="26">
        <f>C40</f>
        <v>76.84</v>
      </c>
      <c r="D39" s="28">
        <v>76.84</v>
      </c>
      <c r="E39" s="13"/>
      <c r="F39" s="13"/>
      <c r="G39" s="13"/>
      <c r="H39" s="13"/>
      <c r="I39" s="13"/>
    </row>
    <row r="40" spans="1:9" ht="20.100000000000001" customHeight="1">
      <c r="A40" s="31" t="s">
        <v>181</v>
      </c>
      <c r="B40" s="29" t="s">
        <v>182</v>
      </c>
      <c r="C40" s="26">
        <f t="shared" si="0"/>
        <v>76.84</v>
      </c>
      <c r="D40" s="28">
        <v>76.84</v>
      </c>
      <c r="E40" s="13"/>
      <c r="F40" s="13"/>
      <c r="G40" s="13"/>
      <c r="H40" s="13"/>
      <c r="I40" s="13"/>
    </row>
    <row r="41" spans="1:9" ht="20.100000000000001" customHeight="1">
      <c r="A41" s="31" t="s">
        <v>183</v>
      </c>
      <c r="B41" s="29" t="s">
        <v>184</v>
      </c>
      <c r="C41" s="26">
        <f>C42</f>
        <v>55.55</v>
      </c>
      <c r="D41" s="28">
        <v>55.55</v>
      </c>
      <c r="E41" s="13"/>
      <c r="F41" s="13"/>
      <c r="G41" s="13"/>
      <c r="H41" s="13"/>
      <c r="I41" s="13"/>
    </row>
    <row r="42" spans="1:9" ht="20.100000000000001" customHeight="1">
      <c r="A42" s="31" t="s">
        <v>185</v>
      </c>
      <c r="B42" s="29" t="s">
        <v>186</v>
      </c>
      <c r="C42" s="26">
        <f t="shared" si="0"/>
        <v>55.55</v>
      </c>
      <c r="D42" s="28">
        <v>55.55</v>
      </c>
      <c r="E42" s="13"/>
      <c r="F42" s="13"/>
      <c r="G42" s="13"/>
      <c r="H42" s="13"/>
      <c r="I42" s="13"/>
    </row>
    <row r="43" spans="1:9" ht="20.100000000000001" customHeight="1">
      <c r="A43" s="31" t="s">
        <v>187</v>
      </c>
      <c r="B43" s="29" t="s">
        <v>188</v>
      </c>
      <c r="C43" s="26">
        <f>C44</f>
        <v>164.58</v>
      </c>
      <c r="D43" s="28">
        <v>164.58</v>
      </c>
      <c r="E43" s="13"/>
      <c r="F43" s="13"/>
      <c r="G43" s="13"/>
      <c r="H43" s="13"/>
      <c r="I43" s="13"/>
    </row>
    <row r="44" spans="1:9" ht="20.100000000000001" customHeight="1">
      <c r="A44" s="31" t="s">
        <v>189</v>
      </c>
      <c r="B44" s="29" t="s">
        <v>190</v>
      </c>
      <c r="C44" s="26">
        <f t="shared" si="0"/>
        <v>164.58</v>
      </c>
      <c r="D44" s="28">
        <v>164.58</v>
      </c>
      <c r="E44" s="13"/>
      <c r="F44" s="13"/>
      <c r="G44" s="13"/>
      <c r="H44" s="13"/>
      <c r="I44" s="13"/>
    </row>
    <row r="45" spans="1:9" ht="20.100000000000001" customHeight="1">
      <c r="A45" s="31" t="s">
        <v>191</v>
      </c>
      <c r="B45" s="29" t="s">
        <v>192</v>
      </c>
      <c r="C45" s="26">
        <f>C46</f>
        <v>28.5</v>
      </c>
      <c r="D45" s="28">
        <v>28.5</v>
      </c>
      <c r="E45" s="13"/>
      <c r="F45" s="13"/>
      <c r="G45" s="13"/>
      <c r="H45" s="13"/>
      <c r="I45" s="13"/>
    </row>
    <row r="46" spans="1:9" ht="20.100000000000001" customHeight="1">
      <c r="A46" s="31" t="s">
        <v>193</v>
      </c>
      <c r="B46" s="29" t="s">
        <v>194</v>
      </c>
      <c r="C46" s="26">
        <f>C47+C48</f>
        <v>28.5</v>
      </c>
      <c r="D46" s="28">
        <v>28.5</v>
      </c>
      <c r="E46" s="13"/>
      <c r="F46" s="13"/>
      <c r="G46" s="13"/>
      <c r="H46" s="13"/>
      <c r="I46" s="13"/>
    </row>
    <row r="47" spans="1:9" ht="20.100000000000001" customHeight="1">
      <c r="A47" s="31" t="s">
        <v>195</v>
      </c>
      <c r="B47" s="29" t="s">
        <v>129</v>
      </c>
      <c r="C47" s="26">
        <f t="shared" si="0"/>
        <v>19.95</v>
      </c>
      <c r="D47" s="28">
        <v>19.95</v>
      </c>
      <c r="E47" s="13"/>
      <c r="F47" s="13"/>
      <c r="G47" s="13"/>
      <c r="H47" s="13"/>
      <c r="I47" s="13"/>
    </row>
    <row r="48" spans="1:9" ht="20.100000000000001" customHeight="1">
      <c r="A48" s="31" t="s">
        <v>196</v>
      </c>
      <c r="B48" s="29" t="s">
        <v>178</v>
      </c>
      <c r="C48" s="26">
        <f t="shared" si="0"/>
        <v>8.5500000000000007</v>
      </c>
      <c r="D48" s="28">
        <v>8.5500000000000007</v>
      </c>
      <c r="E48" s="13"/>
      <c r="F48" s="13"/>
      <c r="G48" s="13"/>
      <c r="H48" s="13"/>
      <c r="I48" s="13"/>
    </row>
    <row r="49" spans="1:9" s="25" customFormat="1" ht="20.100000000000001" customHeight="1">
      <c r="A49" s="32"/>
      <c r="B49" s="28" t="s">
        <v>197</v>
      </c>
      <c r="C49" s="27">
        <f>C6+C16+C20+C27+C33+C36+C45</f>
        <v>845.7</v>
      </c>
      <c r="D49" s="27">
        <f>D6+D16+D20+D27+D33+D36+D45</f>
        <v>845.7</v>
      </c>
      <c r="E49" s="30"/>
      <c r="F49" s="30"/>
      <c r="G49" s="30"/>
      <c r="H49" s="30"/>
      <c r="I49" s="30"/>
    </row>
    <row r="50" spans="1:9" ht="20.100000000000001" customHeight="1"/>
    <row r="51" spans="1:9" ht="20.100000000000001" customHeight="1"/>
    <row r="52" spans="1:9" ht="20.100000000000001" customHeight="1"/>
  </sheetData>
  <mergeCells count="11"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51"/>
  <sheetViews>
    <sheetView showGridLines="0" workbookViewId="0">
      <selection activeCell="J12" sqref="J12"/>
    </sheetView>
  </sheetViews>
  <sheetFormatPr defaultRowHeight="13.5"/>
  <cols>
    <col min="1" max="1" width="8.625" customWidth="1"/>
    <col min="2" max="2" width="26.75" customWidth="1"/>
    <col min="3" max="3" width="20.625" customWidth="1"/>
    <col min="4" max="5" width="20.625" style="1" customWidth="1"/>
  </cols>
  <sheetData>
    <row r="1" spans="1:5" ht="20.100000000000001" customHeight="1">
      <c r="A1" s="68" t="s">
        <v>123</v>
      </c>
      <c r="B1" s="68"/>
      <c r="C1" s="68"/>
      <c r="D1" s="68"/>
      <c r="E1" s="68"/>
    </row>
    <row r="2" spans="1:5" ht="39.950000000000003" customHeight="1">
      <c r="A2" s="65" t="s">
        <v>42</v>
      </c>
      <c r="B2" s="65"/>
      <c r="C2" s="65"/>
      <c r="D2" s="65"/>
      <c r="E2" s="65"/>
    </row>
    <row r="3" spans="1:5" s="14" customFormat="1" ht="15" customHeight="1">
      <c r="A3" s="66" t="s">
        <v>37</v>
      </c>
      <c r="B3" s="66"/>
      <c r="C3" s="66"/>
      <c r="D3" s="66"/>
      <c r="E3" s="66"/>
    </row>
    <row r="4" spans="1:5" ht="30" customHeight="1">
      <c r="A4" s="11" t="s">
        <v>30</v>
      </c>
      <c r="B4" s="11" t="s">
        <v>11</v>
      </c>
      <c r="C4" s="11" t="s">
        <v>0</v>
      </c>
      <c r="D4" s="11" t="s">
        <v>40</v>
      </c>
      <c r="E4" s="11" t="s">
        <v>41</v>
      </c>
    </row>
    <row r="5" spans="1:5" ht="19.5" customHeight="1">
      <c r="A5" s="31" t="s">
        <v>124</v>
      </c>
      <c r="B5" s="29" t="s">
        <v>125</v>
      </c>
      <c r="C5" s="26">
        <f>C6+C9+C11+C13</f>
        <v>250.05</v>
      </c>
      <c r="D5" s="26">
        <f t="shared" ref="D5:E5" si="0">D6+D9+D11+D13</f>
        <v>245.49</v>
      </c>
      <c r="E5" s="26">
        <f t="shared" si="0"/>
        <v>4.5599999999999996</v>
      </c>
    </row>
    <row r="6" spans="1:5" ht="19.5" customHeight="1">
      <c r="A6" s="31" t="s">
        <v>126</v>
      </c>
      <c r="B6" s="29" t="s">
        <v>127</v>
      </c>
      <c r="C6" s="26">
        <f>C7+C8</f>
        <v>17.190000000000001</v>
      </c>
      <c r="D6" s="26">
        <f t="shared" ref="D6:E6" si="1">D7+D8</f>
        <v>12.63</v>
      </c>
      <c r="E6" s="26">
        <f t="shared" si="1"/>
        <v>4.5599999999999996</v>
      </c>
    </row>
    <row r="7" spans="1:5" ht="19.5" customHeight="1">
      <c r="A7" s="31" t="s">
        <v>128</v>
      </c>
      <c r="B7" s="29" t="s">
        <v>129</v>
      </c>
      <c r="C7" s="26">
        <f t="shared" ref="C7:C47" si="2">SUM(D7:E7)</f>
        <v>12.63</v>
      </c>
      <c r="D7" s="27">
        <v>12.63</v>
      </c>
      <c r="E7" s="28"/>
    </row>
    <row r="8" spans="1:5" ht="19.5" customHeight="1">
      <c r="A8" s="31" t="s">
        <v>130</v>
      </c>
      <c r="B8" s="29" t="s">
        <v>131</v>
      </c>
      <c r="C8" s="26">
        <f t="shared" si="2"/>
        <v>4.5599999999999996</v>
      </c>
      <c r="D8" s="27"/>
      <c r="E8" s="28">
        <v>4.5599999999999996</v>
      </c>
    </row>
    <row r="9" spans="1:5" ht="19.5" customHeight="1">
      <c r="A9" s="31" t="s">
        <v>132</v>
      </c>
      <c r="B9" s="29" t="s">
        <v>133</v>
      </c>
      <c r="C9" s="26">
        <f>C10</f>
        <v>151.55000000000001</v>
      </c>
      <c r="D9" s="26">
        <f t="shared" ref="D9:E9" si="3">D10</f>
        <v>151.55000000000001</v>
      </c>
      <c r="E9" s="26">
        <f t="shared" si="3"/>
        <v>0</v>
      </c>
    </row>
    <row r="10" spans="1:5" ht="19.5" customHeight="1">
      <c r="A10" s="31" t="s">
        <v>134</v>
      </c>
      <c r="B10" s="29" t="s">
        <v>129</v>
      </c>
      <c r="C10" s="26">
        <f t="shared" si="2"/>
        <v>151.55000000000001</v>
      </c>
      <c r="D10" s="27">
        <v>151.55000000000001</v>
      </c>
      <c r="E10" s="28"/>
    </row>
    <row r="11" spans="1:5" ht="19.5" customHeight="1">
      <c r="A11" s="31" t="s">
        <v>135</v>
      </c>
      <c r="B11" s="29" t="s">
        <v>136</v>
      </c>
      <c r="C11" s="26">
        <f>C12</f>
        <v>35.71</v>
      </c>
      <c r="D11" s="26">
        <f t="shared" ref="D11:E11" si="4">D12</f>
        <v>35.71</v>
      </c>
      <c r="E11" s="26">
        <f t="shared" si="4"/>
        <v>0</v>
      </c>
    </row>
    <row r="12" spans="1:5" ht="19.5" customHeight="1">
      <c r="A12" s="31" t="s">
        <v>137</v>
      </c>
      <c r="B12" s="29" t="s">
        <v>129</v>
      </c>
      <c r="C12" s="26">
        <f t="shared" si="2"/>
        <v>35.71</v>
      </c>
      <c r="D12" s="27">
        <v>35.71</v>
      </c>
      <c r="E12" s="28"/>
    </row>
    <row r="13" spans="1:5" ht="19.5" customHeight="1">
      <c r="A13" s="31" t="s">
        <v>138</v>
      </c>
      <c r="B13" s="29" t="s">
        <v>139</v>
      </c>
      <c r="C13" s="26">
        <f>C14</f>
        <v>45.6</v>
      </c>
      <c r="D13" s="26">
        <f t="shared" ref="D13:E13" si="5">D14</f>
        <v>45.6</v>
      </c>
      <c r="E13" s="26">
        <f t="shared" si="5"/>
        <v>0</v>
      </c>
    </row>
    <row r="14" spans="1:5" ht="19.5" customHeight="1">
      <c r="A14" s="31" t="s">
        <v>140</v>
      </c>
      <c r="B14" s="29" t="s">
        <v>129</v>
      </c>
      <c r="C14" s="26">
        <f t="shared" si="2"/>
        <v>45.6</v>
      </c>
      <c r="D14" s="27">
        <v>45.6</v>
      </c>
      <c r="E14" s="28"/>
    </row>
    <row r="15" spans="1:5" ht="19.5" customHeight="1">
      <c r="A15" s="31" t="s">
        <v>141</v>
      </c>
      <c r="B15" s="29" t="s">
        <v>142</v>
      </c>
      <c r="C15" s="26">
        <f>C16</f>
        <v>24.47</v>
      </c>
      <c r="D15" s="26">
        <f t="shared" ref="D15:E15" si="6">D16</f>
        <v>24.47</v>
      </c>
      <c r="E15" s="26">
        <f t="shared" si="6"/>
        <v>0</v>
      </c>
    </row>
    <row r="16" spans="1:5" ht="19.5" customHeight="1">
      <c r="A16" s="31" t="s">
        <v>143</v>
      </c>
      <c r="B16" s="29" t="s">
        <v>144</v>
      </c>
      <c r="C16" s="26">
        <f>C17+C18</f>
        <v>24.47</v>
      </c>
      <c r="D16" s="26">
        <f t="shared" ref="D16:E16" si="7">D17+D18</f>
        <v>24.47</v>
      </c>
      <c r="E16" s="26">
        <f t="shared" si="7"/>
        <v>0</v>
      </c>
    </row>
    <row r="17" spans="1:5" ht="19.5" customHeight="1">
      <c r="A17" s="31" t="s">
        <v>145</v>
      </c>
      <c r="B17" s="29" t="s">
        <v>146</v>
      </c>
      <c r="C17" s="26">
        <f t="shared" si="2"/>
        <v>18.11</v>
      </c>
      <c r="D17" s="27">
        <v>18.11</v>
      </c>
      <c r="E17" s="28"/>
    </row>
    <row r="18" spans="1:5" ht="19.5" customHeight="1">
      <c r="A18" s="31" t="s">
        <v>147</v>
      </c>
      <c r="B18" s="29" t="s">
        <v>148</v>
      </c>
      <c r="C18" s="26">
        <f t="shared" si="2"/>
        <v>6.36</v>
      </c>
      <c r="D18" s="27">
        <v>6.36</v>
      </c>
      <c r="E18" s="28"/>
    </row>
    <row r="19" spans="1:5" ht="19.5" customHeight="1">
      <c r="A19" s="31" t="s">
        <v>149</v>
      </c>
      <c r="B19" s="29" t="s">
        <v>150</v>
      </c>
      <c r="C19" s="26">
        <f>C20+C22+C24</f>
        <v>81.22</v>
      </c>
      <c r="D19" s="26">
        <f t="shared" ref="D19:E19" si="8">D20+D22+D24</f>
        <v>81.22</v>
      </c>
      <c r="E19" s="26">
        <f t="shared" si="8"/>
        <v>0</v>
      </c>
    </row>
    <row r="20" spans="1:5" ht="19.5" customHeight="1">
      <c r="A20" s="31" t="s">
        <v>151</v>
      </c>
      <c r="B20" s="29" t="s">
        <v>152</v>
      </c>
      <c r="C20" s="26">
        <f>C21</f>
        <v>27.65</v>
      </c>
      <c r="D20" s="26">
        <f t="shared" ref="D20:E20" si="9">D21</f>
        <v>27.65</v>
      </c>
      <c r="E20" s="26">
        <f t="shared" si="9"/>
        <v>0</v>
      </c>
    </row>
    <row r="21" spans="1:5" ht="19.5" customHeight="1">
      <c r="A21" s="31" t="s">
        <v>153</v>
      </c>
      <c r="B21" s="29" t="s">
        <v>154</v>
      </c>
      <c r="C21" s="26">
        <f t="shared" si="2"/>
        <v>27.65</v>
      </c>
      <c r="D21" s="27">
        <v>27.65</v>
      </c>
      <c r="E21" s="28"/>
    </row>
    <row r="22" spans="1:5" ht="19.5" customHeight="1">
      <c r="A22" s="31" t="s">
        <v>155</v>
      </c>
      <c r="B22" s="29" t="s">
        <v>156</v>
      </c>
      <c r="C22" s="26">
        <f>C23</f>
        <v>10.92</v>
      </c>
      <c r="D22" s="26">
        <f t="shared" ref="D22:E22" si="10">D23</f>
        <v>10.92</v>
      </c>
      <c r="E22" s="26">
        <f t="shared" si="10"/>
        <v>0</v>
      </c>
    </row>
    <row r="23" spans="1:5" ht="19.5" customHeight="1">
      <c r="A23" s="31" t="s">
        <v>157</v>
      </c>
      <c r="B23" s="29" t="s">
        <v>129</v>
      </c>
      <c r="C23" s="26">
        <f t="shared" si="2"/>
        <v>10.92</v>
      </c>
      <c r="D23" s="27">
        <v>10.92</v>
      </c>
      <c r="E23" s="28"/>
    </row>
    <row r="24" spans="1:5" ht="19.5" customHeight="1">
      <c r="A24" s="31" t="s">
        <v>158</v>
      </c>
      <c r="B24" s="29" t="s">
        <v>159</v>
      </c>
      <c r="C24" s="26">
        <f>C25</f>
        <v>42.65</v>
      </c>
      <c r="D24" s="26">
        <f t="shared" ref="D24:E24" si="11">D25</f>
        <v>42.65</v>
      </c>
      <c r="E24" s="26">
        <f t="shared" si="11"/>
        <v>0</v>
      </c>
    </row>
    <row r="25" spans="1:5" ht="19.5" customHeight="1">
      <c r="A25" s="31">
        <v>2080505</v>
      </c>
      <c r="B25" s="49" t="s">
        <v>211</v>
      </c>
      <c r="C25" s="26">
        <f t="shared" si="2"/>
        <v>42.65</v>
      </c>
      <c r="D25" s="27">
        <v>42.65</v>
      </c>
      <c r="E25" s="28"/>
    </row>
    <row r="26" spans="1:5" ht="19.5" customHeight="1">
      <c r="A26" s="31" t="s">
        <v>160</v>
      </c>
      <c r="B26" s="29" t="s">
        <v>161</v>
      </c>
      <c r="C26" s="26">
        <f>C27+C29</f>
        <v>52.21</v>
      </c>
      <c r="D26" s="26">
        <f t="shared" ref="D26:E26" si="12">D27+D29</f>
        <v>52.21</v>
      </c>
      <c r="E26" s="26">
        <f t="shared" si="12"/>
        <v>0</v>
      </c>
    </row>
    <row r="27" spans="1:5" ht="19.5" customHeight="1">
      <c r="A27" s="31" t="s">
        <v>163</v>
      </c>
      <c r="B27" s="29" t="s">
        <v>164</v>
      </c>
      <c r="C27" s="26">
        <f>C28</f>
        <v>10.82</v>
      </c>
      <c r="D27" s="26">
        <f t="shared" ref="D27:E27" si="13">D28</f>
        <v>10.82</v>
      </c>
      <c r="E27" s="26">
        <f t="shared" si="13"/>
        <v>0</v>
      </c>
    </row>
    <row r="28" spans="1:5" ht="19.5" customHeight="1">
      <c r="A28" s="31" t="s">
        <v>165</v>
      </c>
      <c r="B28" s="29" t="s">
        <v>166</v>
      </c>
      <c r="C28" s="26">
        <f>SUM(D28:E28)</f>
        <v>10.82</v>
      </c>
      <c r="D28" s="27">
        <v>10.82</v>
      </c>
      <c r="E28" s="28"/>
    </row>
    <row r="29" spans="1:5" ht="19.5" customHeight="1">
      <c r="A29" s="31">
        <v>21011</v>
      </c>
      <c r="B29" s="29" t="s">
        <v>212</v>
      </c>
      <c r="C29" s="26">
        <f>C30+C31</f>
        <v>41.39</v>
      </c>
      <c r="D29" s="26">
        <f t="shared" ref="D29:E29" si="14">D30+D31</f>
        <v>41.39</v>
      </c>
      <c r="E29" s="26">
        <f t="shared" si="14"/>
        <v>0</v>
      </c>
    </row>
    <row r="30" spans="1:5" ht="19.5" customHeight="1">
      <c r="A30" s="31">
        <v>2101101</v>
      </c>
      <c r="B30" s="29" t="s">
        <v>213</v>
      </c>
      <c r="C30" s="26">
        <f t="shared" si="2"/>
        <v>21.7</v>
      </c>
      <c r="D30" s="27">
        <v>21.7</v>
      </c>
      <c r="E30" s="28"/>
    </row>
    <row r="31" spans="1:5" ht="19.5" customHeight="1">
      <c r="A31" s="31">
        <v>2101103</v>
      </c>
      <c r="B31" s="29" t="s">
        <v>162</v>
      </c>
      <c r="C31" s="26">
        <f t="shared" si="2"/>
        <v>19.690000000000001</v>
      </c>
      <c r="D31" s="27">
        <v>19.690000000000001</v>
      </c>
      <c r="E31" s="28"/>
    </row>
    <row r="32" spans="1:5" ht="19.5" customHeight="1">
      <c r="A32" s="31" t="s">
        <v>167</v>
      </c>
      <c r="B32" s="29" t="s">
        <v>168</v>
      </c>
      <c r="C32" s="26">
        <f>C33</f>
        <v>17.86</v>
      </c>
      <c r="D32" s="26">
        <f t="shared" ref="D32:E33" si="15">D33</f>
        <v>17.86</v>
      </c>
      <c r="E32" s="26">
        <f t="shared" si="15"/>
        <v>0</v>
      </c>
    </row>
    <row r="33" spans="1:5" ht="19.5" customHeight="1">
      <c r="A33" s="31" t="s">
        <v>169</v>
      </c>
      <c r="B33" s="29" t="s">
        <v>170</v>
      </c>
      <c r="C33" s="26">
        <f>C34</f>
        <v>17.86</v>
      </c>
      <c r="D33" s="26">
        <f t="shared" si="15"/>
        <v>17.86</v>
      </c>
      <c r="E33" s="26">
        <f t="shared" si="15"/>
        <v>0</v>
      </c>
    </row>
    <row r="34" spans="1:5" ht="19.5" customHeight="1">
      <c r="A34" s="31" t="s">
        <v>171</v>
      </c>
      <c r="B34" s="29" t="s">
        <v>172</v>
      </c>
      <c r="C34" s="26">
        <f t="shared" si="2"/>
        <v>17.86</v>
      </c>
      <c r="D34" s="27">
        <v>17.86</v>
      </c>
      <c r="E34" s="28"/>
    </row>
    <row r="35" spans="1:5" ht="19.5" customHeight="1">
      <c r="A35" s="31" t="s">
        <v>173</v>
      </c>
      <c r="B35" s="29" t="s">
        <v>174</v>
      </c>
      <c r="C35" s="26">
        <f>C36+C38+C40+C42</f>
        <v>391.39</v>
      </c>
      <c r="D35" s="26">
        <f t="shared" ref="D35:E35" si="16">D36+D38+D40+D42</f>
        <v>391.39</v>
      </c>
      <c r="E35" s="26">
        <f t="shared" si="16"/>
        <v>0</v>
      </c>
    </row>
    <row r="36" spans="1:5" ht="19.5" customHeight="1">
      <c r="A36" s="31" t="s">
        <v>175</v>
      </c>
      <c r="B36" s="29" t="s">
        <v>176</v>
      </c>
      <c r="C36" s="26">
        <f>C37</f>
        <v>94.42</v>
      </c>
      <c r="D36" s="26">
        <f t="shared" ref="D36:E36" si="17">D37</f>
        <v>94.42</v>
      </c>
      <c r="E36" s="26">
        <f t="shared" si="17"/>
        <v>0</v>
      </c>
    </row>
    <row r="37" spans="1:5" ht="19.5" customHeight="1">
      <c r="A37" s="31" t="s">
        <v>177</v>
      </c>
      <c r="B37" s="29" t="s">
        <v>178</v>
      </c>
      <c r="C37" s="26">
        <f t="shared" si="2"/>
        <v>94.42</v>
      </c>
      <c r="D37" s="27">
        <v>94.42</v>
      </c>
      <c r="E37" s="28"/>
    </row>
    <row r="38" spans="1:5" ht="19.5" customHeight="1">
      <c r="A38" s="31" t="s">
        <v>179</v>
      </c>
      <c r="B38" s="29" t="s">
        <v>180</v>
      </c>
      <c r="C38" s="26">
        <f>C39</f>
        <v>76.84</v>
      </c>
      <c r="D38" s="26">
        <f t="shared" ref="D38:E38" si="18">D39</f>
        <v>76.84</v>
      </c>
      <c r="E38" s="26">
        <f t="shared" si="18"/>
        <v>0</v>
      </c>
    </row>
    <row r="39" spans="1:5" ht="19.5" customHeight="1">
      <c r="A39" s="31" t="s">
        <v>181</v>
      </c>
      <c r="B39" s="29" t="s">
        <v>182</v>
      </c>
      <c r="C39" s="26">
        <f t="shared" si="2"/>
        <v>76.84</v>
      </c>
      <c r="D39" s="27">
        <v>76.84</v>
      </c>
      <c r="E39" s="28"/>
    </row>
    <row r="40" spans="1:5" ht="19.5" customHeight="1">
      <c r="A40" s="31" t="s">
        <v>183</v>
      </c>
      <c r="B40" s="29" t="s">
        <v>184</v>
      </c>
      <c r="C40" s="26">
        <f>C41</f>
        <v>55.55</v>
      </c>
      <c r="D40" s="26">
        <f t="shared" ref="D40:E40" si="19">D41</f>
        <v>55.55</v>
      </c>
      <c r="E40" s="26">
        <f t="shared" si="19"/>
        <v>0</v>
      </c>
    </row>
    <row r="41" spans="1:5" ht="19.5" customHeight="1">
      <c r="A41" s="31" t="s">
        <v>185</v>
      </c>
      <c r="B41" s="29" t="s">
        <v>186</v>
      </c>
      <c r="C41" s="26">
        <f t="shared" si="2"/>
        <v>55.55</v>
      </c>
      <c r="D41" s="27">
        <v>55.55</v>
      </c>
      <c r="E41" s="28"/>
    </row>
    <row r="42" spans="1:5" ht="19.5" customHeight="1">
      <c r="A42" s="31" t="s">
        <v>187</v>
      </c>
      <c r="B42" s="29" t="s">
        <v>188</v>
      </c>
      <c r="C42" s="26">
        <f>C43</f>
        <v>164.58</v>
      </c>
      <c r="D42" s="26">
        <f t="shared" ref="D42:E42" si="20">D43</f>
        <v>164.58</v>
      </c>
      <c r="E42" s="26">
        <f t="shared" si="20"/>
        <v>0</v>
      </c>
    </row>
    <row r="43" spans="1:5" ht="19.5" customHeight="1">
      <c r="A43" s="31" t="s">
        <v>189</v>
      </c>
      <c r="B43" s="29" t="s">
        <v>190</v>
      </c>
      <c r="C43" s="26">
        <f t="shared" si="2"/>
        <v>164.58</v>
      </c>
      <c r="D43" s="27">
        <v>164.58</v>
      </c>
      <c r="E43" s="28"/>
    </row>
    <row r="44" spans="1:5" ht="19.5" customHeight="1">
      <c r="A44" s="31" t="s">
        <v>191</v>
      </c>
      <c r="B44" s="29" t="s">
        <v>192</v>
      </c>
      <c r="C44" s="26">
        <f>C45</f>
        <v>28.5</v>
      </c>
      <c r="D44" s="26">
        <f t="shared" ref="D44:E44" si="21">D45</f>
        <v>28.5</v>
      </c>
      <c r="E44" s="26">
        <f t="shared" si="21"/>
        <v>0</v>
      </c>
    </row>
    <row r="45" spans="1:5" ht="19.5" customHeight="1">
      <c r="A45" s="31" t="s">
        <v>193</v>
      </c>
      <c r="B45" s="29" t="s">
        <v>194</v>
      </c>
      <c r="C45" s="26">
        <f>C46+C47</f>
        <v>28.5</v>
      </c>
      <c r="D45" s="26">
        <f t="shared" ref="D45:E45" si="22">D46+D47</f>
        <v>28.5</v>
      </c>
      <c r="E45" s="26">
        <f t="shared" si="22"/>
        <v>0</v>
      </c>
    </row>
    <row r="46" spans="1:5" ht="19.5" customHeight="1">
      <c r="A46" s="31" t="s">
        <v>195</v>
      </c>
      <c r="B46" s="29" t="s">
        <v>129</v>
      </c>
      <c r="C46" s="26">
        <f t="shared" si="2"/>
        <v>19.95</v>
      </c>
      <c r="D46" s="27">
        <v>19.95</v>
      </c>
      <c r="E46" s="28"/>
    </row>
    <row r="47" spans="1:5" ht="19.5" customHeight="1">
      <c r="A47" s="31" t="s">
        <v>196</v>
      </c>
      <c r="B47" s="29" t="s">
        <v>178</v>
      </c>
      <c r="C47" s="26">
        <f t="shared" si="2"/>
        <v>8.5500000000000007</v>
      </c>
      <c r="D47" s="27">
        <v>8.5500000000000007</v>
      </c>
      <c r="E47" s="28"/>
    </row>
    <row r="48" spans="1:5" ht="19.5" customHeight="1">
      <c r="A48" s="9"/>
      <c r="B48" s="4" t="s">
        <v>39</v>
      </c>
      <c r="C48" s="27">
        <f>C5+C15+C19+C26+C32+C35+C44</f>
        <v>845.7</v>
      </c>
      <c r="D48" s="27">
        <f t="shared" ref="D48:E48" si="23">D5+D15+D19+D26+D32+D35+D44</f>
        <v>841.1400000000001</v>
      </c>
      <c r="E48" s="27">
        <f t="shared" si="23"/>
        <v>4.5599999999999996</v>
      </c>
    </row>
    <row r="49" ht="20.100000000000001" customHeight="1"/>
    <row r="50" ht="20.100000000000001" customHeight="1"/>
    <row r="51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49" right="0.17" top="0.74803149606299213" bottom="0.74803149606299213" header="0.31496062992125984" footer="0.41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  <vt:lpstr>部门收入总表!Print_Titles</vt:lpstr>
      <vt:lpstr>部门支出总表!Print_Titles</vt:lpstr>
      <vt:lpstr>一般公共预算支出表!Print_Titles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2016-02-25T01:39:10Z</cp:lastPrinted>
  <dcterms:created xsi:type="dcterms:W3CDTF">2006-09-16T00:00:00Z</dcterms:created>
  <dcterms:modified xsi:type="dcterms:W3CDTF">2017-03-01T01:11:53Z</dcterms:modified>
</cp:coreProperties>
</file>